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mpa\Desktop\KROUPALIDE\!KLIENTI\Městská doprava Teplice, p. o\VZ Kamery a pocitaci ramy do vozidel\06. ZD (opakovane zadavaci rizeni)\"/>
    </mc:Choice>
  </mc:AlternateContent>
  <xr:revisionPtr revIDLastSave="0" documentId="13_ncr:1_{E6F39AC0-30B2-4D84-94E8-CD68FB06ED89}" xr6:coauthVersionLast="47" xr6:coauthVersionMax="47" xr10:uidLastSave="{00000000-0000-0000-0000-000000000000}"/>
  <bookViews>
    <workbookView xWindow="34452" yWindow="-108" windowWidth="23256" windowHeight="12456" xr2:uid="{00000000-000D-0000-FFFF-FFFF00000000}"/>
  </bookViews>
  <sheets>
    <sheet name="výkaz-výměr" sheetId="2" r:id="rId1"/>
  </sheets>
  <definedNames>
    <definedName name="_Hlk217996077" localSheetId="0">'výkaz-výměr'!$A$3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F58" i="2"/>
  <c r="F40" i="2"/>
  <c r="G40" i="2" s="1"/>
  <c r="F18" i="2"/>
  <c r="G18" i="2" s="1"/>
  <c r="F39" i="2"/>
  <c r="G39" i="2" s="1"/>
  <c r="F17" i="2"/>
  <c r="G17" i="2" s="1"/>
  <c r="F37" i="2"/>
  <c r="F38" i="2"/>
  <c r="G38" i="2" s="1"/>
  <c r="F41" i="2"/>
  <c r="G41" i="2" s="1"/>
  <c r="F44" i="2"/>
  <c r="G44" i="2" s="1"/>
  <c r="F43" i="2"/>
  <c r="G43" i="2" s="1"/>
  <c r="F42" i="2"/>
  <c r="G42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61" i="2"/>
  <c r="G61" i="2" s="1"/>
  <c r="F62" i="2"/>
  <c r="G62" i="2" s="1"/>
  <c r="F63" i="2"/>
  <c r="G63" i="2" s="1"/>
  <c r="F45" i="2" l="1"/>
  <c r="G37" i="2"/>
  <c r="G45" i="2" s="1"/>
  <c r="F56" i="2"/>
  <c r="G64" i="2"/>
  <c r="G56" i="2"/>
  <c r="F22" i="2" l="1"/>
  <c r="G22" i="2" s="1"/>
  <c r="F9" i="2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23" i="2"/>
  <c r="G23" i="2" s="1"/>
  <c r="F21" i="2"/>
  <c r="G21" i="2" s="1"/>
  <c r="F20" i="2"/>
  <c r="G20" i="2" s="1"/>
  <c r="F15" i="2" l="1"/>
  <c r="G15" i="2" s="1"/>
  <c r="F19" i="2" l="1"/>
  <c r="G19" i="2" s="1"/>
  <c r="F16" i="2"/>
  <c r="G16" i="2" s="1"/>
  <c r="G9" i="2"/>
  <c r="G10" i="2" l="1"/>
  <c r="F34" i="2"/>
  <c r="F47" i="2" s="1"/>
  <c r="F10" i="2"/>
  <c r="G34" i="2"/>
  <c r="G47" i="2" s="1"/>
  <c r="F66" i="2" l="1"/>
  <c r="G58" i="2"/>
  <c r="G66" i="2" s="1"/>
</calcChain>
</file>

<file path=xl/sharedStrings.xml><?xml version="1.0" encoding="utf-8"?>
<sst xmlns="http://schemas.openxmlformats.org/spreadsheetml/2006/main" count="104" uniqueCount="55">
  <si>
    <t>Popis</t>
  </si>
  <si>
    <t>Množství</t>
  </si>
  <si>
    <t>jednotka</t>
  </si>
  <si>
    <t>Měrná</t>
  </si>
  <si>
    <t>kpl</t>
  </si>
  <si>
    <t>ks</t>
  </si>
  <si>
    <t>Jednotková cena</t>
  </si>
  <si>
    <t>bez DPH</t>
  </si>
  <si>
    <t>Cena celkem [Kč]</t>
  </si>
  <si>
    <t>vč. DPH</t>
  </si>
  <si>
    <t xml:space="preserve"> </t>
  </si>
  <si>
    <t>1. Realizační projekt</t>
  </si>
  <si>
    <t>Realizační projekt celkem</t>
  </si>
  <si>
    <t>Vozidlový systém</t>
  </si>
  <si>
    <t>Vozidlový wifi/GSM router</t>
  </si>
  <si>
    <t>Instalační materiál (kabeláž)</t>
  </si>
  <si>
    <t>Jednotka pro ukládání dat kamerového systému</t>
  </si>
  <si>
    <t>Ethernet switch do prostoru 1. dveří</t>
  </si>
  <si>
    <t>Ethernet switch do prostoru 2. a dalších dveří</t>
  </si>
  <si>
    <t>Střešní LTE/wi-fi anténa</t>
  </si>
  <si>
    <t>Vozidlová čelní (nehodová) IP kamera</t>
  </si>
  <si>
    <t>Vozidlová čelní (nehodová) IP kamera - integrace stávající</t>
  </si>
  <si>
    <t>Vozidlová interiérová IP kamera - nová instalace</t>
  </si>
  <si>
    <t>Vozidlová analogová couvací kamera - nová instalace</t>
  </si>
  <si>
    <t>Vozidlová analogová couvací kamera - integrace stávající</t>
  </si>
  <si>
    <t>Vozidlová analogová natrolejovací kamera - nová instalace</t>
  </si>
  <si>
    <t>Vozidlová analogová natrolejovací kamera - integrace stávající</t>
  </si>
  <si>
    <t>Instalace komponent ve vozidle</t>
  </si>
  <si>
    <t>Displej kamerového systému</t>
  </si>
  <si>
    <t>Jednotka pro ukládání dat kamerového systému a systému APC</t>
  </si>
  <si>
    <t xml:space="preserve">ToF senzory pro počítání cestujících </t>
  </si>
  <si>
    <t>Vozidlová IP kamera pro snímání prostoru dveří</t>
  </si>
  <si>
    <t xml:space="preserve">Stávající vozidla MHD </t>
  </si>
  <si>
    <t xml:space="preserve">Nová vozidla MHD </t>
  </si>
  <si>
    <t>Vozidla MHD celkem</t>
  </si>
  <si>
    <t>Vozidlová interiérová IP kamera</t>
  </si>
  <si>
    <t>Instalace nových komponent ve vozidle</t>
  </si>
  <si>
    <t>Pronájem SW pro správu kamerového systému</t>
  </si>
  <si>
    <t>Pronájem SW pro vyhodnocení počítání cestujících</t>
  </si>
  <si>
    <t>Pronájem datového úložiště</t>
  </si>
  <si>
    <t>rok</t>
  </si>
  <si>
    <t>2. Modernizace vozidel MHD</t>
  </si>
  <si>
    <t>2.1 Stávající vozidla</t>
  </si>
  <si>
    <t>2.2 Nová vozidla</t>
  </si>
  <si>
    <t>4. SW pro správu a řízení palubního systému a datové úložiště - pronájem (Kč/rok)</t>
  </si>
  <si>
    <t>Emergency tlačítko</t>
  </si>
  <si>
    <t>Přepínací tlačítko zobrazení</t>
  </si>
  <si>
    <t>3. Monitorovací systém servisních vozidel</t>
  </si>
  <si>
    <t>Monitorovací systém servisních vozidel celkem</t>
  </si>
  <si>
    <t>CENA ZA DODÁVKU VOZIDLOVÝCH SYSTÉMŮ CELKEM</t>
  </si>
  <si>
    <t>CENA POSKYTNUTÍ OBSLUŽNÉHO SOFTWARE NA DOBU 10 LET</t>
  </si>
  <si>
    <t>CELKOVÁ NABÍDKOVÁ CENA (pro účely zadávacího řízení)</t>
  </si>
  <si>
    <t>Příloha č. 2 výzvy k podávání nabídek</t>
  </si>
  <si>
    <t>Položkový rozpočet</t>
  </si>
  <si>
    <t>Veřejná zakázka s názvem „Modernizace a rozšíření kamerového systému a systému pro počítání cestujících v MHD v Teplicích - 2. výzva“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</si>
</sst>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\-"/>
  </numFmts>
  <fonts count="34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8"/>
      <color indexed="8"/>
      <name val="Arial CE"/>
      <family val="2"/>
      <charset val="238"/>
    </font>
    <font>
      <b/>
      <sz val="10"/>
      <name val="Open Sans"/>
      <family val="2"/>
      <charset val="238"/>
    </font>
    <font>
      <b/>
      <sz val="10"/>
      <color theme="0"/>
      <name val="Open Sans"/>
      <family val="2"/>
      <charset val="238"/>
    </font>
    <font>
      <i/>
      <sz val="10"/>
      <name val="Open Sans"/>
      <family val="2"/>
      <charset val="238"/>
    </font>
    <font>
      <b/>
      <i/>
      <sz val="10"/>
      <name val="Open Sans"/>
      <family val="2"/>
      <charset val="238"/>
    </font>
    <font>
      <sz val="10"/>
      <name val="Open Sans"/>
      <family val="2"/>
      <charset val="238"/>
    </font>
    <font>
      <sz val="1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11"/>
      <name val="Open Sans"/>
      <family val="2"/>
    </font>
    <font>
      <sz val="10"/>
      <name val="Open Sans"/>
      <family val="2"/>
    </font>
    <font>
      <b/>
      <sz val="11"/>
      <color theme="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21" fillId="2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" fillId="0" borderId="0"/>
    <xf numFmtId="0" fontId="23" fillId="0" borderId="10">
      <alignment horizontal="justify" vertical="center" wrapText="1"/>
    </xf>
  </cellStyleXfs>
  <cellXfs count="80">
    <xf numFmtId="0" fontId="0" fillId="0" borderId="0" xfId="0"/>
    <xf numFmtId="0" fontId="20" fillId="0" borderId="0" xfId="0" applyFont="1"/>
    <xf numFmtId="0" fontId="22" fillId="0" borderId="0" xfId="0" applyFont="1"/>
    <xf numFmtId="0" fontId="24" fillId="0" borderId="0" xfId="28" applyFont="1" applyAlignment="1">
      <alignment vertical="top"/>
    </xf>
    <xf numFmtId="164" fontId="24" fillId="0" borderId="0" xfId="28" applyNumberFormat="1" applyFont="1" applyAlignment="1">
      <alignment horizontal="center" vertical="top"/>
    </xf>
    <xf numFmtId="3" fontId="24" fillId="0" borderId="0" xfId="28" applyNumberFormat="1" applyFont="1" applyAlignment="1">
      <alignment horizontal="center" vertical="top"/>
    </xf>
    <xf numFmtId="165" fontId="24" fillId="0" borderId="0" xfId="28" applyNumberFormat="1" applyFont="1" applyAlignment="1">
      <alignment vertical="top"/>
    </xf>
    <xf numFmtId="164" fontId="25" fillId="25" borderId="0" xfId="28" applyNumberFormat="1" applyFont="1" applyFill="1" applyAlignment="1">
      <alignment horizontal="center" vertical="top"/>
    </xf>
    <xf numFmtId="3" fontId="25" fillId="25" borderId="0" xfId="28" applyNumberFormat="1" applyFont="1" applyFill="1" applyAlignment="1">
      <alignment horizontal="center" vertical="top"/>
    </xf>
    <xf numFmtId="165" fontId="25" fillId="25" borderId="0" xfId="28" applyNumberFormat="1" applyFont="1" applyFill="1" applyAlignment="1">
      <alignment horizontal="center" vertical="top"/>
    </xf>
    <xf numFmtId="3" fontId="26" fillId="0" borderId="0" xfId="28" applyNumberFormat="1" applyFont="1" applyAlignment="1">
      <alignment horizontal="center" vertical="top"/>
    </xf>
    <xf numFmtId="3" fontId="27" fillId="0" borderId="0" xfId="28" applyNumberFormat="1" applyFont="1" applyAlignment="1">
      <alignment horizontal="center" vertical="center"/>
    </xf>
    <xf numFmtId="164" fontId="26" fillId="0" borderId="0" xfId="28" applyNumberFormat="1" applyFont="1" applyAlignment="1">
      <alignment horizontal="center" vertical="top"/>
    </xf>
    <xf numFmtId="165" fontId="26" fillId="0" borderId="0" xfId="28" applyNumberFormat="1" applyFont="1" applyAlignment="1">
      <alignment horizontal="center" vertical="top"/>
    </xf>
    <xf numFmtId="0" fontId="25" fillId="25" borderId="0" xfId="33" applyFont="1" applyFill="1" applyBorder="1" applyAlignment="1">
      <alignment vertical="top"/>
    </xf>
    <xf numFmtId="164" fontId="25" fillId="25" borderId="0" xfId="33" applyNumberFormat="1" applyFont="1" applyFill="1" applyBorder="1" applyAlignment="1">
      <alignment horizontal="center" vertical="top"/>
    </xf>
    <xf numFmtId="3" fontId="25" fillId="25" borderId="0" xfId="33" applyNumberFormat="1" applyFont="1" applyFill="1" applyBorder="1" applyAlignment="1">
      <alignment horizontal="center" vertical="top"/>
    </xf>
    <xf numFmtId="165" fontId="25" fillId="25" borderId="0" xfId="33" applyNumberFormat="1" applyFont="1" applyFill="1" applyBorder="1" applyAlignment="1">
      <alignment vertical="top"/>
    </xf>
    <xf numFmtId="0" fontId="28" fillId="0" borderId="0" xfId="28" applyFont="1" applyAlignment="1">
      <alignment vertical="top"/>
    </xf>
    <xf numFmtId="0" fontId="28" fillId="0" borderId="0" xfId="28" applyFont="1" applyAlignment="1">
      <alignment vertical="top" wrapText="1"/>
    </xf>
    <xf numFmtId="164" fontId="28" fillId="0" borderId="0" xfId="30" applyNumberFormat="1" applyFont="1" applyAlignment="1">
      <alignment horizontal="center" vertical="top" wrapText="1"/>
    </xf>
    <xf numFmtId="3" fontId="28" fillId="0" borderId="0" xfId="30" applyNumberFormat="1" applyFont="1" applyAlignment="1">
      <alignment horizontal="center" vertical="top" wrapText="1"/>
    </xf>
    <xf numFmtId="165" fontId="28" fillId="0" borderId="0" xfId="28" applyNumberFormat="1" applyFont="1" applyAlignment="1">
      <alignment horizontal="right" vertical="top"/>
    </xf>
    <xf numFmtId="0" fontId="25" fillId="25" borderId="0" xfId="28" applyFont="1" applyFill="1" applyAlignment="1">
      <alignment vertical="top"/>
    </xf>
    <xf numFmtId="164" fontId="25" fillId="25" borderId="0" xfId="28" applyNumberFormat="1" applyFont="1" applyFill="1" applyAlignment="1">
      <alignment vertical="top"/>
    </xf>
    <xf numFmtId="165" fontId="25" fillId="25" borderId="0" xfId="28" applyNumberFormat="1" applyFont="1" applyFill="1" applyAlignment="1">
      <alignment horizontal="right" vertical="top"/>
    </xf>
    <xf numFmtId="164" fontId="28" fillId="0" borderId="0" xfId="28" applyNumberFormat="1" applyFont="1" applyAlignment="1">
      <alignment horizontal="center" vertical="top"/>
    </xf>
    <xf numFmtId="3" fontId="28" fillId="0" borderId="0" xfId="28" applyNumberFormat="1" applyFont="1" applyAlignment="1">
      <alignment horizontal="center" vertical="top"/>
    </xf>
    <xf numFmtId="165" fontId="25" fillId="25" borderId="0" xfId="33" applyNumberFormat="1" applyFont="1" applyFill="1" applyBorder="1" applyAlignment="1">
      <alignment horizontal="right" vertical="top"/>
    </xf>
    <xf numFmtId="0" fontId="28" fillId="0" borderId="0" xfId="30" applyFont="1" applyAlignment="1">
      <alignment horizontal="justify" vertical="top" wrapText="1"/>
    </xf>
    <xf numFmtId="0" fontId="28" fillId="0" borderId="0" xfId="0" applyFont="1"/>
    <xf numFmtId="165" fontId="28" fillId="0" borderId="0" xfId="0" applyNumberFormat="1" applyFont="1"/>
    <xf numFmtId="0" fontId="25" fillId="0" borderId="0" xfId="33" applyFont="1" applyFill="1" applyBorder="1" applyAlignment="1">
      <alignment vertical="top"/>
    </xf>
    <xf numFmtId="0" fontId="29" fillId="0" borderId="0" xfId="0" applyFont="1"/>
    <xf numFmtId="0" fontId="25" fillId="0" borderId="0" xfId="28" applyFont="1" applyAlignment="1">
      <alignment vertical="top"/>
    </xf>
    <xf numFmtId="164" fontId="25" fillId="0" borderId="0" xfId="28" applyNumberFormat="1" applyFont="1" applyAlignment="1">
      <alignment horizontal="right" vertical="top"/>
    </xf>
    <xf numFmtId="165" fontId="25" fillId="0" borderId="0" xfId="28" applyNumberFormat="1" applyFont="1" applyAlignment="1">
      <alignment horizontal="right" vertical="top"/>
    </xf>
    <xf numFmtId="3" fontId="25" fillId="0" borderId="0" xfId="28" applyNumberFormat="1" applyFont="1" applyAlignment="1">
      <alignment horizontal="center" vertical="top"/>
    </xf>
    <xf numFmtId="165" fontId="30" fillId="0" borderId="0" xfId="28" applyNumberFormat="1" applyFont="1" applyAlignment="1">
      <alignment horizontal="right"/>
    </xf>
    <xf numFmtId="164" fontId="28" fillId="0" borderId="0" xfId="30" applyNumberFormat="1" applyFont="1" applyAlignment="1">
      <alignment horizontal="center" vertical="center" wrapText="1"/>
    </xf>
    <xf numFmtId="0" fontId="28" fillId="0" borderId="0" xfId="28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165" fontId="28" fillId="0" borderId="0" xfId="0" applyNumberFormat="1" applyFont="1" applyAlignment="1">
      <alignment horizontal="right"/>
    </xf>
    <xf numFmtId="3" fontId="28" fillId="0" borderId="0" xfId="0" applyNumberFormat="1" applyFont="1"/>
    <xf numFmtId="164" fontId="25" fillId="25" borderId="0" xfId="28" applyNumberFormat="1" applyFont="1" applyFill="1" applyAlignment="1">
      <alignment vertical="center"/>
    </xf>
    <xf numFmtId="165" fontId="25" fillId="25" borderId="0" xfId="28" applyNumberFormat="1" applyFont="1" applyFill="1" applyAlignment="1">
      <alignment horizontal="right" vertical="center"/>
    </xf>
    <xf numFmtId="3" fontId="25" fillId="25" borderId="0" xfId="28" applyNumberFormat="1" applyFont="1" applyFill="1"/>
    <xf numFmtId="165" fontId="25" fillId="26" borderId="0" xfId="33" applyNumberFormat="1" applyFont="1" applyFill="1" applyBorder="1" applyAlignment="1">
      <alignment horizontal="right" vertical="top"/>
    </xf>
    <xf numFmtId="165" fontId="28" fillId="27" borderId="0" xfId="30" applyNumberFormat="1" applyFont="1" applyFill="1" applyAlignment="1" applyProtection="1">
      <alignment horizontal="right" vertical="top" wrapText="1"/>
      <protection locked="0"/>
    </xf>
    <xf numFmtId="165" fontId="28" fillId="27" borderId="0" xfId="33" applyNumberFormat="1" applyFont="1" applyFill="1" applyBorder="1" applyAlignment="1" applyProtection="1">
      <alignment horizontal="right" vertical="top"/>
      <protection locked="0"/>
    </xf>
    <xf numFmtId="0" fontId="25" fillId="26" borderId="0" xfId="0" applyFont="1" applyFill="1"/>
    <xf numFmtId="0" fontId="28" fillId="26" borderId="0" xfId="0" applyFont="1" applyFill="1"/>
    <xf numFmtId="3" fontId="28" fillId="26" borderId="0" xfId="0" applyNumberFormat="1" applyFont="1" applyFill="1"/>
    <xf numFmtId="165" fontId="25" fillId="26" borderId="0" xfId="0" applyNumberFormat="1" applyFont="1" applyFill="1"/>
    <xf numFmtId="164" fontId="25" fillId="0" borderId="0" xfId="28" applyNumberFormat="1" applyFont="1" applyAlignment="1">
      <alignment vertical="center"/>
    </xf>
    <xf numFmtId="165" fontId="25" fillId="0" borderId="0" xfId="28" applyNumberFormat="1" applyFont="1" applyAlignment="1">
      <alignment horizontal="right" vertical="center"/>
    </xf>
    <xf numFmtId="3" fontId="25" fillId="0" borderId="0" xfId="28" applyNumberFormat="1" applyFont="1"/>
    <xf numFmtId="164" fontId="25" fillId="0" borderId="0" xfId="33" applyNumberFormat="1" applyFont="1" applyFill="1" applyBorder="1" applyAlignment="1">
      <alignment horizontal="center" vertical="top"/>
    </xf>
    <xf numFmtId="165" fontId="25" fillId="0" borderId="0" xfId="33" applyNumberFormat="1" applyFont="1" applyFill="1" applyBorder="1" applyAlignment="1">
      <alignment horizontal="right" vertical="top"/>
    </xf>
    <xf numFmtId="3" fontId="25" fillId="0" borderId="0" xfId="33" applyNumberFormat="1" applyFont="1" applyFill="1" applyBorder="1" applyAlignment="1">
      <alignment horizontal="center" vertical="top"/>
    </xf>
    <xf numFmtId="164" fontId="32" fillId="0" borderId="0" xfId="33" applyNumberFormat="1" applyFont="1" applyFill="1" applyBorder="1" applyAlignment="1">
      <alignment horizontal="center" vertical="top"/>
    </xf>
    <xf numFmtId="3" fontId="32" fillId="0" borderId="0" xfId="33" applyNumberFormat="1" applyFont="1" applyFill="1" applyBorder="1" applyAlignment="1">
      <alignment horizontal="center" vertical="top"/>
    </xf>
    <xf numFmtId="165" fontId="32" fillId="0" borderId="0" xfId="28" applyNumberFormat="1" applyFont="1" applyAlignment="1">
      <alignment horizontal="right" vertical="top"/>
    </xf>
    <xf numFmtId="165" fontId="32" fillId="27" borderId="0" xfId="33" applyNumberFormat="1" applyFont="1" applyFill="1" applyBorder="1" applyAlignment="1">
      <alignment horizontal="right" vertical="top"/>
    </xf>
    <xf numFmtId="0" fontId="24" fillId="0" borderId="0" xfId="33" applyFont="1" applyFill="1" applyBorder="1" applyAlignment="1">
      <alignment vertical="top"/>
    </xf>
    <xf numFmtId="165" fontId="24" fillId="0" borderId="0" xfId="0" applyNumberFormat="1" applyFont="1"/>
    <xf numFmtId="0" fontId="28" fillId="0" borderId="0" xfId="33" applyFont="1" applyFill="1" applyBorder="1" applyAlignment="1">
      <alignment vertical="top"/>
    </xf>
    <xf numFmtId="164" fontId="28" fillId="0" borderId="0" xfId="33" applyNumberFormat="1" applyFont="1" applyFill="1" applyBorder="1" applyAlignment="1">
      <alignment horizontal="center" vertical="top"/>
    </xf>
    <xf numFmtId="3" fontId="28" fillId="0" borderId="0" xfId="33" applyNumberFormat="1" applyFont="1" applyFill="1" applyBorder="1" applyAlignment="1">
      <alignment horizontal="center" vertical="top"/>
    </xf>
    <xf numFmtId="165" fontId="28" fillId="27" borderId="0" xfId="33" applyNumberFormat="1" applyFont="1" applyFill="1" applyBorder="1" applyAlignment="1">
      <alignment horizontal="right" vertical="top"/>
    </xf>
    <xf numFmtId="0" fontId="25" fillId="28" borderId="0" xfId="0" applyFont="1" applyFill="1"/>
    <xf numFmtId="3" fontId="25" fillId="28" borderId="0" xfId="0" applyNumberFormat="1" applyFont="1" applyFill="1"/>
    <xf numFmtId="165" fontId="25" fillId="28" borderId="0" xfId="0" applyNumberFormat="1" applyFont="1" applyFill="1"/>
    <xf numFmtId="0" fontId="33" fillId="0" borderId="0" xfId="0" applyFont="1"/>
    <xf numFmtId="3" fontId="25" fillId="25" borderId="0" xfId="28" applyNumberFormat="1" applyFont="1" applyFill="1" applyAlignment="1">
      <alignment horizontal="center" vertical="top"/>
    </xf>
    <xf numFmtId="3" fontId="25" fillId="25" borderId="0" xfId="28" applyNumberFormat="1" applyFont="1" applyFill="1" applyAlignment="1">
      <alignment horizontal="center" vertical="center"/>
    </xf>
    <xf numFmtId="0" fontId="25" fillId="26" borderId="0" xfId="33" applyFont="1" applyFill="1" applyBorder="1" applyAlignment="1">
      <alignment horizontal="left" vertical="top"/>
    </xf>
    <xf numFmtId="0" fontId="25" fillId="28" borderId="0" xfId="0" applyFont="1" applyFill="1" applyAlignment="1">
      <alignment horizontal="left"/>
    </xf>
    <xf numFmtId="0" fontId="28" fillId="0" borderId="0" xfId="0" applyFont="1" applyAlignment="1">
      <alignment horizontal="left" wrapText="1"/>
    </xf>
    <xf numFmtId="0" fontId="31" fillId="0" borderId="0" xfId="0" applyFont="1" applyAlignment="1">
      <alignment horizontal="left"/>
    </xf>
  </cellXfs>
  <cellStyles count="48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Excel Built-in Normal 1" xfId="46" xr:uid="{00000000-0005-0000-0000-000013000000}"/>
    <cellStyle name="Chybně 2" xfId="20" xr:uid="{00000000-0005-0000-0000-000014000000}"/>
    <cellStyle name="Kontrolní buňka 2" xfId="21" xr:uid="{00000000-0005-0000-0000-000015000000}"/>
    <cellStyle name="Nadpis 1 2" xfId="22" xr:uid="{00000000-0005-0000-0000-000016000000}"/>
    <cellStyle name="Nadpis 2 2" xfId="23" xr:uid="{00000000-0005-0000-0000-000017000000}"/>
    <cellStyle name="Nadpis 3 2" xfId="24" xr:uid="{00000000-0005-0000-0000-000018000000}"/>
    <cellStyle name="Nadpis 4 2" xfId="25" xr:uid="{00000000-0005-0000-0000-000019000000}"/>
    <cellStyle name="Název 2" xfId="26" xr:uid="{00000000-0005-0000-0000-00001A000000}"/>
    <cellStyle name="Neutrální 2" xfId="27" xr:uid="{00000000-0005-0000-0000-00001B000000}"/>
    <cellStyle name="Normální" xfId="0" builtinId="0"/>
    <cellStyle name="Normální 2" xfId="28" xr:uid="{00000000-0005-0000-0000-00001D000000}"/>
    <cellStyle name="Normální 3" xfId="29" xr:uid="{00000000-0005-0000-0000-00001E000000}"/>
    <cellStyle name="normální_List2" xfId="30" xr:uid="{00000000-0005-0000-0000-00001F000000}"/>
    <cellStyle name="popis polozky" xfId="47" xr:uid="{00000000-0005-0000-0000-000020000000}"/>
    <cellStyle name="Poznámka 2" xfId="31" xr:uid="{00000000-0005-0000-0000-000021000000}"/>
    <cellStyle name="Propojená buňka 2" xfId="32" xr:uid="{00000000-0005-0000-0000-000022000000}"/>
    <cellStyle name="Správně" xfId="33" builtinId="26"/>
    <cellStyle name="Správně 2" xfId="34" xr:uid="{00000000-0005-0000-0000-000024000000}"/>
    <cellStyle name="Text upozornění 2" xfId="35" xr:uid="{00000000-0005-0000-0000-000025000000}"/>
    <cellStyle name="Vstup 2" xfId="36" xr:uid="{00000000-0005-0000-0000-000026000000}"/>
    <cellStyle name="Výpočet 2" xfId="37" xr:uid="{00000000-0005-0000-0000-000027000000}"/>
    <cellStyle name="Výstup 2" xfId="38" xr:uid="{00000000-0005-0000-0000-000028000000}"/>
    <cellStyle name="Vysvětlující text 2" xfId="39" xr:uid="{00000000-0005-0000-0000-000029000000}"/>
    <cellStyle name="Zvýraznění 1 2" xfId="40" xr:uid="{00000000-0005-0000-0000-00002A000000}"/>
    <cellStyle name="Zvýraznění 2 2" xfId="41" xr:uid="{00000000-0005-0000-0000-00002B000000}"/>
    <cellStyle name="Zvýraznění 3 2" xfId="42" xr:uid="{00000000-0005-0000-0000-00002C000000}"/>
    <cellStyle name="Zvýraznění 4 2" xfId="43" xr:uid="{00000000-0005-0000-0000-00002D000000}"/>
    <cellStyle name="Zvýraznění 5 2" xfId="44" xr:uid="{00000000-0005-0000-0000-00002E000000}"/>
    <cellStyle name="Zvýraznění 6 2" xfId="45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="107" zoomScaleNormal="107" workbookViewId="0">
      <pane ySplit="6" topLeftCell="A60" activePane="bottomLeft" state="frozen"/>
      <selection pane="bottomLeft" activeCell="I48" sqref="I48"/>
    </sheetView>
  </sheetViews>
  <sheetFormatPr defaultColWidth="9.1328125" defaultRowHeight="15" x14ac:dyDescent="0.55000000000000004"/>
  <cols>
    <col min="1" max="1" width="5.53125" style="30" customWidth="1"/>
    <col min="2" max="2" width="71.6640625" style="30" bestFit="1" customWidth="1"/>
    <col min="3" max="3" width="15.33203125" style="30" customWidth="1"/>
    <col min="4" max="4" width="20.6640625" style="30" customWidth="1"/>
    <col min="5" max="5" width="11.1328125" style="43" customWidth="1"/>
    <col min="6" max="7" width="20.6640625" style="31" customWidth="1"/>
    <col min="8" max="16384" width="9.1328125" style="1"/>
  </cols>
  <sheetData>
    <row r="1" spans="1:7" x14ac:dyDescent="0.55000000000000004">
      <c r="A1" s="78" t="s">
        <v>52</v>
      </c>
      <c r="B1" s="78"/>
      <c r="C1" s="78"/>
      <c r="D1" s="78"/>
      <c r="E1" s="78"/>
      <c r="F1" s="78"/>
      <c r="G1" s="78"/>
    </row>
    <row r="2" spans="1:7" x14ac:dyDescent="0.55000000000000004">
      <c r="A2" s="78" t="s">
        <v>54</v>
      </c>
      <c r="B2" s="78"/>
      <c r="C2" s="78"/>
      <c r="D2" s="78"/>
      <c r="E2" s="78"/>
      <c r="F2" s="78"/>
      <c r="G2" s="78"/>
    </row>
    <row r="3" spans="1:7" ht="15.75" x14ac:dyDescent="0.55000000000000004">
      <c r="A3" s="79" t="s">
        <v>53</v>
      </c>
      <c r="B3" s="79"/>
      <c r="C3" s="79"/>
      <c r="D3" s="79"/>
      <c r="E3" s="79"/>
      <c r="F3" s="79"/>
      <c r="G3" s="79"/>
    </row>
    <row r="4" spans="1:7" x14ac:dyDescent="0.45">
      <c r="A4" s="3"/>
      <c r="B4" s="3"/>
      <c r="C4" s="4"/>
      <c r="D4" s="4"/>
      <c r="E4" s="5"/>
      <c r="F4" s="6"/>
      <c r="G4" s="6"/>
    </row>
    <row r="5" spans="1:7" s="2" customFormat="1" x14ac:dyDescent="0.45">
      <c r="A5" s="74"/>
      <c r="B5" s="75" t="s">
        <v>0</v>
      </c>
      <c r="C5" s="7" t="s">
        <v>3</v>
      </c>
      <c r="D5" s="7" t="s">
        <v>6</v>
      </c>
      <c r="E5" s="8" t="s">
        <v>1</v>
      </c>
      <c r="F5" s="9" t="s">
        <v>8</v>
      </c>
      <c r="G5" s="9" t="s">
        <v>8</v>
      </c>
    </row>
    <row r="6" spans="1:7" s="2" customFormat="1" x14ac:dyDescent="0.45">
      <c r="A6" s="74"/>
      <c r="B6" s="75"/>
      <c r="C6" s="7" t="s">
        <v>2</v>
      </c>
      <c r="D6" s="7" t="s">
        <v>7</v>
      </c>
      <c r="E6" s="8"/>
      <c r="F6" s="9" t="s">
        <v>7</v>
      </c>
      <c r="G6" s="9" t="s">
        <v>9</v>
      </c>
    </row>
    <row r="7" spans="1:7" x14ac:dyDescent="0.45">
      <c r="A7" s="10"/>
      <c r="B7" s="11"/>
      <c r="C7" s="12"/>
      <c r="D7" s="12"/>
      <c r="E7" s="10"/>
      <c r="F7" s="13"/>
      <c r="G7" s="13"/>
    </row>
    <row r="8" spans="1:7" x14ac:dyDescent="0.45">
      <c r="A8" s="14" t="s">
        <v>11</v>
      </c>
      <c r="B8" s="14"/>
      <c r="C8" s="15"/>
      <c r="D8" s="15"/>
      <c r="E8" s="16"/>
      <c r="F8" s="17"/>
      <c r="G8" s="17"/>
    </row>
    <row r="9" spans="1:7" x14ac:dyDescent="0.45">
      <c r="A9" s="18"/>
      <c r="B9" s="19" t="s">
        <v>13</v>
      </c>
      <c r="C9" s="20" t="s">
        <v>4</v>
      </c>
      <c r="D9" s="48"/>
      <c r="E9" s="21">
        <v>1</v>
      </c>
      <c r="F9" s="22">
        <f>D9*E9</f>
        <v>0</v>
      </c>
      <c r="G9" s="22">
        <f>F9*1.21</f>
        <v>0</v>
      </c>
    </row>
    <row r="10" spans="1:7" x14ac:dyDescent="0.45">
      <c r="A10" s="18"/>
      <c r="B10" s="23" t="s">
        <v>12</v>
      </c>
      <c r="C10" s="24"/>
      <c r="D10" s="25"/>
      <c r="E10" s="8"/>
      <c r="F10" s="25">
        <f>SUM(F9:F9)</f>
        <v>0</v>
      </c>
      <c r="G10" s="25">
        <f>SUM(G9:G9)</f>
        <v>0</v>
      </c>
    </row>
    <row r="11" spans="1:7" x14ac:dyDescent="0.45">
      <c r="A11" s="18"/>
      <c r="B11" s="18"/>
      <c r="C11" s="26"/>
      <c r="D11" s="22"/>
      <c r="E11" s="27"/>
      <c r="F11" s="22"/>
      <c r="G11" s="22"/>
    </row>
    <row r="12" spans="1:7" x14ac:dyDescent="0.45">
      <c r="A12" s="14" t="s">
        <v>41</v>
      </c>
      <c r="B12" s="14"/>
      <c r="C12" s="15"/>
      <c r="D12" s="28"/>
      <c r="E12" s="16"/>
      <c r="F12" s="28"/>
      <c r="G12" s="28"/>
    </row>
    <row r="13" spans="1:7" x14ac:dyDescent="0.45">
      <c r="A13" s="32"/>
      <c r="B13" s="32"/>
      <c r="C13" s="57"/>
      <c r="D13" s="58"/>
      <c r="E13" s="59"/>
      <c r="F13" s="58"/>
      <c r="G13" s="58"/>
    </row>
    <row r="14" spans="1:7" x14ac:dyDescent="0.45">
      <c r="A14" s="14" t="s">
        <v>42</v>
      </c>
      <c r="B14" s="14"/>
      <c r="C14" s="15"/>
      <c r="D14" s="28"/>
      <c r="E14" s="16"/>
      <c r="F14" s="28"/>
      <c r="G14" s="28"/>
    </row>
    <row r="15" spans="1:7" x14ac:dyDescent="0.55000000000000004">
      <c r="B15" s="18" t="s">
        <v>17</v>
      </c>
      <c r="C15" s="20" t="s">
        <v>5</v>
      </c>
      <c r="D15" s="49"/>
      <c r="E15" s="20">
        <v>18</v>
      </c>
      <c r="F15" s="22">
        <f t="shared" ref="F15:F33" si="0">D15*E15</f>
        <v>0</v>
      </c>
      <c r="G15" s="38">
        <f t="shared" ref="G15:G33" si="1">F15*1.21</f>
        <v>0</v>
      </c>
    </row>
    <row r="16" spans="1:7" x14ac:dyDescent="0.55000000000000004">
      <c r="B16" s="18" t="s">
        <v>18</v>
      </c>
      <c r="C16" s="20" t="s">
        <v>5</v>
      </c>
      <c r="D16" s="49"/>
      <c r="E16" s="20">
        <v>36</v>
      </c>
      <c r="F16" s="22">
        <f t="shared" si="0"/>
        <v>0</v>
      </c>
      <c r="G16" s="38">
        <f t="shared" si="1"/>
        <v>0</v>
      </c>
    </row>
    <row r="17" spans="2:7" x14ac:dyDescent="0.55000000000000004">
      <c r="B17" s="18" t="s">
        <v>45</v>
      </c>
      <c r="C17" s="20" t="s">
        <v>5</v>
      </c>
      <c r="D17" s="49"/>
      <c r="E17" s="20">
        <v>25</v>
      </c>
      <c r="F17" s="22">
        <f t="shared" si="0"/>
        <v>0</v>
      </c>
      <c r="G17" s="38">
        <f t="shared" si="1"/>
        <v>0</v>
      </c>
    </row>
    <row r="18" spans="2:7" x14ac:dyDescent="0.55000000000000004">
      <c r="B18" s="18" t="s">
        <v>46</v>
      </c>
      <c r="C18" s="20" t="s">
        <v>5</v>
      </c>
      <c r="D18" s="49"/>
      <c r="E18" s="20">
        <v>25</v>
      </c>
      <c r="F18" s="22">
        <f t="shared" si="0"/>
        <v>0</v>
      </c>
      <c r="G18" s="38">
        <f t="shared" si="1"/>
        <v>0</v>
      </c>
    </row>
    <row r="19" spans="2:7" x14ac:dyDescent="0.55000000000000004">
      <c r="B19" s="18" t="s">
        <v>14</v>
      </c>
      <c r="C19" s="20" t="s">
        <v>5</v>
      </c>
      <c r="D19" s="49"/>
      <c r="E19" s="20">
        <v>17</v>
      </c>
      <c r="F19" s="22">
        <f t="shared" si="0"/>
        <v>0</v>
      </c>
      <c r="G19" s="38">
        <f t="shared" si="1"/>
        <v>0</v>
      </c>
    </row>
    <row r="20" spans="2:7" x14ac:dyDescent="0.55000000000000004">
      <c r="B20" s="18" t="s">
        <v>19</v>
      </c>
      <c r="C20" s="20" t="s">
        <v>5</v>
      </c>
      <c r="D20" s="49"/>
      <c r="E20" s="20">
        <v>10</v>
      </c>
      <c r="F20" s="22">
        <f t="shared" si="0"/>
        <v>0</v>
      </c>
      <c r="G20" s="38">
        <f t="shared" si="1"/>
        <v>0</v>
      </c>
    </row>
    <row r="21" spans="2:7" x14ac:dyDescent="0.55000000000000004">
      <c r="B21" s="18" t="s">
        <v>29</v>
      </c>
      <c r="C21" s="20" t="s">
        <v>5</v>
      </c>
      <c r="D21" s="49"/>
      <c r="E21" s="20">
        <v>17</v>
      </c>
      <c r="F21" s="22">
        <f t="shared" si="0"/>
        <v>0</v>
      </c>
      <c r="G21" s="38">
        <f t="shared" si="1"/>
        <v>0</v>
      </c>
    </row>
    <row r="22" spans="2:7" x14ac:dyDescent="0.55000000000000004">
      <c r="B22" s="18" t="s">
        <v>28</v>
      </c>
      <c r="C22" s="39" t="s">
        <v>5</v>
      </c>
      <c r="D22" s="49"/>
      <c r="E22" s="20">
        <v>17</v>
      </c>
      <c r="F22" s="22">
        <f t="shared" si="0"/>
        <v>0</v>
      </c>
      <c r="G22" s="38">
        <f t="shared" si="1"/>
        <v>0</v>
      </c>
    </row>
    <row r="23" spans="2:7" x14ac:dyDescent="0.55000000000000004">
      <c r="B23" s="18" t="s">
        <v>30</v>
      </c>
      <c r="C23" s="39" t="s">
        <v>5</v>
      </c>
      <c r="D23" s="49"/>
      <c r="E23" s="20">
        <v>48</v>
      </c>
      <c r="F23" s="22">
        <f t="shared" si="0"/>
        <v>0</v>
      </c>
      <c r="G23" s="38">
        <f t="shared" si="1"/>
        <v>0</v>
      </c>
    </row>
    <row r="24" spans="2:7" x14ac:dyDescent="0.55000000000000004">
      <c r="B24" s="18" t="s">
        <v>20</v>
      </c>
      <c r="C24" s="39" t="s">
        <v>5</v>
      </c>
      <c r="D24" s="49"/>
      <c r="E24" s="20">
        <v>17</v>
      </c>
      <c r="F24" s="22">
        <f t="shared" si="0"/>
        <v>0</v>
      </c>
      <c r="G24" s="38">
        <f t="shared" si="1"/>
        <v>0</v>
      </c>
    </row>
    <row r="25" spans="2:7" x14ac:dyDescent="0.55000000000000004">
      <c r="B25" s="18" t="s">
        <v>21</v>
      </c>
      <c r="C25" s="39" t="s">
        <v>5</v>
      </c>
      <c r="D25" s="49"/>
      <c r="E25" s="20">
        <v>8</v>
      </c>
      <c r="F25" s="22">
        <f t="shared" si="0"/>
        <v>0</v>
      </c>
      <c r="G25" s="38">
        <f t="shared" si="1"/>
        <v>0</v>
      </c>
    </row>
    <row r="26" spans="2:7" x14ac:dyDescent="0.55000000000000004">
      <c r="B26" s="18" t="s">
        <v>22</v>
      </c>
      <c r="C26" s="39" t="s">
        <v>5</v>
      </c>
      <c r="D26" s="49"/>
      <c r="E26" s="20">
        <v>52</v>
      </c>
      <c r="F26" s="22">
        <f t="shared" si="0"/>
        <v>0</v>
      </c>
      <c r="G26" s="38">
        <f t="shared" si="1"/>
        <v>0</v>
      </c>
    </row>
    <row r="27" spans="2:7" x14ac:dyDescent="0.55000000000000004">
      <c r="B27" s="40" t="s">
        <v>31</v>
      </c>
      <c r="C27" s="39" t="s">
        <v>5</v>
      </c>
      <c r="D27" s="49"/>
      <c r="E27" s="41">
        <v>48</v>
      </c>
      <c r="F27" s="22">
        <f t="shared" si="0"/>
        <v>0</v>
      </c>
      <c r="G27" s="38">
        <f t="shared" si="1"/>
        <v>0</v>
      </c>
    </row>
    <row r="28" spans="2:7" x14ac:dyDescent="0.55000000000000004">
      <c r="B28" s="40" t="s">
        <v>23</v>
      </c>
      <c r="C28" s="39" t="s">
        <v>5</v>
      </c>
      <c r="D28" s="49"/>
      <c r="E28" s="41">
        <v>17</v>
      </c>
      <c r="F28" s="22">
        <f t="shared" si="0"/>
        <v>0</v>
      </c>
      <c r="G28" s="38">
        <f t="shared" si="1"/>
        <v>0</v>
      </c>
    </row>
    <row r="29" spans="2:7" x14ac:dyDescent="0.55000000000000004">
      <c r="B29" s="40" t="s">
        <v>24</v>
      </c>
      <c r="C29" s="39" t="s">
        <v>5</v>
      </c>
      <c r="D29" s="49"/>
      <c r="E29" s="41">
        <v>8</v>
      </c>
      <c r="F29" s="22">
        <f t="shared" si="0"/>
        <v>0</v>
      </c>
      <c r="G29" s="38">
        <f t="shared" si="1"/>
        <v>0</v>
      </c>
    </row>
    <row r="30" spans="2:7" x14ac:dyDescent="0.55000000000000004">
      <c r="B30" s="40" t="s">
        <v>25</v>
      </c>
      <c r="C30" s="39" t="s">
        <v>5</v>
      </c>
      <c r="D30" s="49"/>
      <c r="E30" s="41">
        <v>5</v>
      </c>
      <c r="F30" s="22">
        <f t="shared" si="0"/>
        <v>0</v>
      </c>
      <c r="G30" s="38">
        <f t="shared" si="1"/>
        <v>0</v>
      </c>
    </row>
    <row r="31" spans="2:7" x14ac:dyDescent="0.55000000000000004">
      <c r="B31" s="40" t="s">
        <v>26</v>
      </c>
      <c r="C31" s="39" t="s">
        <v>5</v>
      </c>
      <c r="D31" s="49"/>
      <c r="E31" s="41">
        <v>5</v>
      </c>
      <c r="F31" s="22">
        <f t="shared" si="0"/>
        <v>0</v>
      </c>
      <c r="G31" s="38">
        <f t="shared" si="1"/>
        <v>0</v>
      </c>
    </row>
    <row r="32" spans="2:7" x14ac:dyDescent="0.55000000000000004">
      <c r="B32" s="18" t="s">
        <v>27</v>
      </c>
      <c r="C32" s="26" t="s">
        <v>4</v>
      </c>
      <c r="D32" s="49"/>
      <c r="E32" s="27">
        <v>25</v>
      </c>
      <c r="F32" s="22">
        <f t="shared" si="0"/>
        <v>0</v>
      </c>
      <c r="G32" s="38">
        <f t="shared" si="1"/>
        <v>0</v>
      </c>
    </row>
    <row r="33" spans="1:7" x14ac:dyDescent="0.55000000000000004">
      <c r="B33" s="18" t="s">
        <v>15</v>
      </c>
      <c r="C33" s="26" t="s">
        <v>4</v>
      </c>
      <c r="D33" s="49"/>
      <c r="E33" s="27">
        <v>25</v>
      </c>
      <c r="F33" s="22">
        <f t="shared" si="0"/>
        <v>0</v>
      </c>
      <c r="G33" s="38">
        <f t="shared" si="1"/>
        <v>0</v>
      </c>
    </row>
    <row r="34" spans="1:7" ht="15.75" x14ac:dyDescent="0.55000000000000004">
      <c r="A34" s="33"/>
      <c r="B34" s="23" t="s">
        <v>32</v>
      </c>
      <c r="C34" s="44" t="s">
        <v>10</v>
      </c>
      <c r="D34" s="45"/>
      <c r="E34" s="46"/>
      <c r="F34" s="45">
        <f>SUM(F15:F33)</f>
        <v>0</v>
      </c>
      <c r="G34" s="45">
        <f>SUM(G15:G33)</f>
        <v>0</v>
      </c>
    </row>
    <row r="35" spans="1:7" x14ac:dyDescent="0.55000000000000004">
      <c r="D35" s="42"/>
      <c r="F35" s="42"/>
      <c r="G35" s="42"/>
    </row>
    <row r="36" spans="1:7" x14ac:dyDescent="0.45">
      <c r="A36" s="14" t="s">
        <v>43</v>
      </c>
      <c r="B36" s="14"/>
      <c r="C36" s="15"/>
      <c r="D36" s="28"/>
      <c r="E36" s="16"/>
      <c r="F36" s="28"/>
      <c r="G36" s="28"/>
    </row>
    <row r="37" spans="1:7" x14ac:dyDescent="0.55000000000000004">
      <c r="A37" s="66"/>
      <c r="B37" s="66" t="s">
        <v>17</v>
      </c>
      <c r="C37" s="67" t="s">
        <v>5</v>
      </c>
      <c r="D37" s="69"/>
      <c r="E37" s="68">
        <v>18</v>
      </c>
      <c r="F37" s="22">
        <f t="shared" ref="F37:F40" si="2">D37*E37</f>
        <v>0</v>
      </c>
      <c r="G37" s="38">
        <f t="shared" ref="G37:G40" si="3">F37*1.21</f>
        <v>0</v>
      </c>
    </row>
    <row r="38" spans="1:7" x14ac:dyDescent="0.55000000000000004">
      <c r="A38" s="66"/>
      <c r="B38" s="66" t="s">
        <v>18</v>
      </c>
      <c r="C38" s="67" t="s">
        <v>5</v>
      </c>
      <c r="D38" s="69"/>
      <c r="E38" s="68">
        <v>42</v>
      </c>
      <c r="F38" s="22">
        <f t="shared" si="2"/>
        <v>0</v>
      </c>
      <c r="G38" s="38">
        <f t="shared" si="3"/>
        <v>0</v>
      </c>
    </row>
    <row r="39" spans="1:7" x14ac:dyDescent="0.55000000000000004">
      <c r="A39" s="66"/>
      <c r="B39" s="66" t="s">
        <v>45</v>
      </c>
      <c r="C39" s="67" t="s">
        <v>5</v>
      </c>
      <c r="D39" s="69"/>
      <c r="E39" s="68">
        <v>18</v>
      </c>
      <c r="F39" s="22">
        <f t="shared" si="2"/>
        <v>0</v>
      </c>
      <c r="G39" s="38">
        <f t="shared" si="3"/>
        <v>0</v>
      </c>
    </row>
    <row r="40" spans="1:7" x14ac:dyDescent="0.55000000000000004">
      <c r="A40" s="66"/>
      <c r="B40" s="66" t="s">
        <v>46</v>
      </c>
      <c r="C40" s="67" t="s">
        <v>5</v>
      </c>
      <c r="D40" s="69"/>
      <c r="E40" s="68">
        <v>18</v>
      </c>
      <c r="F40" s="22">
        <f t="shared" si="2"/>
        <v>0</v>
      </c>
      <c r="G40" s="38">
        <f t="shared" si="3"/>
        <v>0</v>
      </c>
    </row>
    <row r="41" spans="1:7" x14ac:dyDescent="0.55000000000000004">
      <c r="B41" s="18" t="s">
        <v>20</v>
      </c>
      <c r="C41" s="39" t="s">
        <v>5</v>
      </c>
      <c r="D41" s="49"/>
      <c r="E41" s="20">
        <v>1</v>
      </c>
      <c r="F41" s="22">
        <f t="shared" ref="F41" si="4">D41*E41</f>
        <v>0</v>
      </c>
      <c r="G41" s="38">
        <f t="shared" ref="G41" si="5">F41*1.21</f>
        <v>0</v>
      </c>
    </row>
    <row r="42" spans="1:7" x14ac:dyDescent="0.55000000000000004">
      <c r="B42" s="18" t="s">
        <v>35</v>
      </c>
      <c r="C42" s="39" t="s">
        <v>5</v>
      </c>
      <c r="D42" s="49"/>
      <c r="E42" s="20">
        <v>26</v>
      </c>
      <c r="F42" s="22">
        <f t="shared" ref="F42:F44" si="6">D42*E42</f>
        <v>0</v>
      </c>
      <c r="G42" s="38">
        <f t="shared" ref="G42:G44" si="7">F42*1.21</f>
        <v>0</v>
      </c>
    </row>
    <row r="43" spans="1:7" x14ac:dyDescent="0.55000000000000004">
      <c r="B43" s="18" t="s">
        <v>36</v>
      </c>
      <c r="C43" s="26" t="s">
        <v>4</v>
      </c>
      <c r="D43" s="49"/>
      <c r="E43" s="27">
        <v>18</v>
      </c>
      <c r="F43" s="22">
        <f t="shared" si="6"/>
        <v>0</v>
      </c>
      <c r="G43" s="38">
        <f t="shared" si="7"/>
        <v>0</v>
      </c>
    </row>
    <row r="44" spans="1:7" x14ac:dyDescent="0.55000000000000004">
      <c r="B44" s="18" t="s">
        <v>15</v>
      </c>
      <c r="C44" s="26" t="s">
        <v>4</v>
      </c>
      <c r="D44" s="49"/>
      <c r="E44" s="27">
        <v>18</v>
      </c>
      <c r="F44" s="22">
        <f t="shared" si="6"/>
        <v>0</v>
      </c>
      <c r="G44" s="38">
        <f t="shared" si="7"/>
        <v>0</v>
      </c>
    </row>
    <row r="45" spans="1:7" ht="15.75" x14ac:dyDescent="0.55000000000000004">
      <c r="A45" s="33"/>
      <c r="B45" s="23" t="s">
        <v>33</v>
      </c>
      <c r="C45" s="44" t="s">
        <v>10</v>
      </c>
      <c r="D45" s="45"/>
      <c r="E45" s="46"/>
      <c r="F45" s="45">
        <f>SUM(F37:F44)</f>
        <v>0</v>
      </c>
      <c r="G45" s="45">
        <f>SUM(G37:G44)</f>
        <v>0</v>
      </c>
    </row>
    <row r="46" spans="1:7" ht="15.75" x14ac:dyDescent="0.55000000000000004">
      <c r="A46" s="33"/>
      <c r="B46" s="34"/>
      <c r="C46" s="54"/>
      <c r="D46" s="55"/>
      <c r="E46" s="56"/>
      <c r="F46" s="55"/>
      <c r="G46" s="55"/>
    </row>
    <row r="47" spans="1:7" ht="15.75" x14ac:dyDescent="0.55000000000000004">
      <c r="A47" s="33"/>
      <c r="B47" s="23" t="s">
        <v>34</v>
      </c>
      <c r="C47" s="44"/>
      <c r="D47" s="45"/>
      <c r="E47" s="46"/>
      <c r="F47" s="45">
        <f>F34+F45</f>
        <v>0</v>
      </c>
      <c r="G47" s="45">
        <f>G34+G45</f>
        <v>0</v>
      </c>
    </row>
    <row r="48" spans="1:7" ht="15.75" x14ac:dyDescent="0.55000000000000004">
      <c r="A48" s="33"/>
      <c r="B48" s="34"/>
      <c r="C48" s="54"/>
      <c r="D48" s="55"/>
      <c r="E48" s="56"/>
      <c r="F48" s="55"/>
      <c r="G48" s="55"/>
    </row>
    <row r="49" spans="1:7" x14ac:dyDescent="0.45">
      <c r="A49" s="14" t="s">
        <v>47</v>
      </c>
      <c r="B49" s="14"/>
      <c r="C49" s="15"/>
      <c r="D49" s="28"/>
      <c r="E49" s="16"/>
      <c r="F49" s="28"/>
      <c r="G49" s="28"/>
    </row>
    <row r="50" spans="1:7" x14ac:dyDescent="0.55000000000000004">
      <c r="B50" s="18" t="s">
        <v>14</v>
      </c>
      <c r="C50" s="20" t="s">
        <v>5</v>
      </c>
      <c r="D50" s="49"/>
      <c r="E50" s="20">
        <v>6</v>
      </c>
      <c r="F50" s="22">
        <f t="shared" ref="F50:F55" si="8">D50*E50</f>
        <v>0</v>
      </c>
      <c r="G50" s="38">
        <f t="shared" ref="G50:G55" si="9">F50*1.21</f>
        <v>0</v>
      </c>
    </row>
    <row r="51" spans="1:7" x14ac:dyDescent="0.55000000000000004">
      <c r="B51" s="18" t="s">
        <v>19</v>
      </c>
      <c r="C51" s="20" t="s">
        <v>5</v>
      </c>
      <c r="D51" s="49"/>
      <c r="E51" s="20">
        <v>6</v>
      </c>
      <c r="F51" s="22">
        <f t="shared" si="8"/>
        <v>0</v>
      </c>
      <c r="G51" s="38">
        <f t="shared" si="9"/>
        <v>0</v>
      </c>
    </row>
    <row r="52" spans="1:7" x14ac:dyDescent="0.55000000000000004">
      <c r="B52" s="18" t="s">
        <v>16</v>
      </c>
      <c r="C52" s="20" t="s">
        <v>5</v>
      </c>
      <c r="D52" s="49"/>
      <c r="E52" s="20">
        <v>6</v>
      </c>
      <c r="F52" s="22">
        <f t="shared" si="8"/>
        <v>0</v>
      </c>
      <c r="G52" s="38">
        <f t="shared" si="9"/>
        <v>0</v>
      </c>
    </row>
    <row r="53" spans="1:7" x14ac:dyDescent="0.55000000000000004">
      <c r="B53" s="18" t="s">
        <v>20</v>
      </c>
      <c r="C53" s="39" t="s">
        <v>5</v>
      </c>
      <c r="D53" s="49"/>
      <c r="E53" s="20">
        <v>6</v>
      </c>
      <c r="F53" s="22">
        <f t="shared" si="8"/>
        <v>0</v>
      </c>
      <c r="G53" s="38">
        <f t="shared" si="9"/>
        <v>0</v>
      </c>
    </row>
    <row r="54" spans="1:7" x14ac:dyDescent="0.55000000000000004">
      <c r="B54" s="18" t="s">
        <v>27</v>
      </c>
      <c r="C54" s="26" t="s">
        <v>4</v>
      </c>
      <c r="D54" s="49"/>
      <c r="E54" s="27">
        <v>6</v>
      </c>
      <c r="F54" s="22">
        <f t="shared" si="8"/>
        <v>0</v>
      </c>
      <c r="G54" s="38">
        <f t="shared" si="9"/>
        <v>0</v>
      </c>
    </row>
    <row r="55" spans="1:7" x14ac:dyDescent="0.55000000000000004">
      <c r="B55" s="18" t="s">
        <v>15</v>
      </c>
      <c r="C55" s="26" t="s">
        <v>4</v>
      </c>
      <c r="D55" s="49"/>
      <c r="E55" s="27">
        <v>6</v>
      </c>
      <c r="F55" s="22">
        <f t="shared" si="8"/>
        <v>0</v>
      </c>
      <c r="G55" s="38">
        <f t="shared" si="9"/>
        <v>0</v>
      </c>
    </row>
    <row r="56" spans="1:7" ht="15.75" x14ac:dyDescent="0.55000000000000004">
      <c r="A56" s="33"/>
      <c r="B56" s="23" t="s">
        <v>48</v>
      </c>
      <c r="C56" s="44" t="s">
        <v>10</v>
      </c>
      <c r="D56" s="45"/>
      <c r="E56" s="46"/>
      <c r="F56" s="45">
        <f>SUM(F50:F55)</f>
        <v>0</v>
      </c>
      <c r="G56" s="45">
        <f>SUM(G50:G55)</f>
        <v>0</v>
      </c>
    </row>
    <row r="57" spans="1:7" ht="15.75" x14ac:dyDescent="0.55000000000000004">
      <c r="A57" s="33"/>
      <c r="B57" s="34"/>
      <c r="C57" s="54"/>
      <c r="D57" s="55"/>
      <c r="E57" s="56"/>
      <c r="F57" s="55"/>
      <c r="G57" s="55"/>
    </row>
    <row r="58" spans="1:7" x14ac:dyDescent="0.55000000000000004">
      <c r="A58" s="50" t="s">
        <v>49</v>
      </c>
      <c r="B58" s="51"/>
      <c r="C58" s="51"/>
      <c r="D58" s="51"/>
      <c r="E58" s="52"/>
      <c r="F58" s="53">
        <f>F10+F47+F56</f>
        <v>0</v>
      </c>
      <c r="G58" s="53">
        <f>G10+G47+G56</f>
        <v>0</v>
      </c>
    </row>
    <row r="59" spans="1:7" x14ac:dyDescent="0.45">
      <c r="A59" s="18"/>
      <c r="B59" s="34"/>
      <c r="C59" s="35"/>
      <c r="D59" s="36"/>
      <c r="E59" s="37"/>
      <c r="F59" s="36"/>
      <c r="G59" s="36"/>
    </row>
    <row r="60" spans="1:7" x14ac:dyDescent="0.45">
      <c r="A60" s="14" t="s">
        <v>44</v>
      </c>
      <c r="B60" s="14"/>
      <c r="C60" s="15"/>
      <c r="D60" s="28"/>
      <c r="E60" s="16"/>
      <c r="F60" s="28"/>
      <c r="G60" s="28"/>
    </row>
    <row r="61" spans="1:7" x14ac:dyDescent="0.45">
      <c r="A61" s="32"/>
      <c r="B61" s="29" t="s">
        <v>37</v>
      </c>
      <c r="C61" s="60" t="s">
        <v>40</v>
      </c>
      <c r="D61" s="63"/>
      <c r="E61" s="61">
        <v>10</v>
      </c>
      <c r="F61" s="62">
        <f t="shared" ref="F61:F63" si="10">D61*E61</f>
        <v>0</v>
      </c>
      <c r="G61" s="62">
        <f t="shared" ref="G61:G63" si="11">F61*1.21</f>
        <v>0</v>
      </c>
    </row>
    <row r="62" spans="1:7" x14ac:dyDescent="0.45">
      <c r="A62" s="32"/>
      <c r="B62" s="29" t="s">
        <v>38</v>
      </c>
      <c r="C62" s="60" t="s">
        <v>40</v>
      </c>
      <c r="D62" s="63"/>
      <c r="E62" s="61">
        <v>10</v>
      </c>
      <c r="F62" s="62">
        <f t="shared" si="10"/>
        <v>0</v>
      </c>
      <c r="G62" s="62">
        <f t="shared" si="11"/>
        <v>0</v>
      </c>
    </row>
    <row r="63" spans="1:7" x14ac:dyDescent="0.45">
      <c r="A63" s="32"/>
      <c r="B63" s="29" t="s">
        <v>39</v>
      </c>
      <c r="C63" s="60" t="s">
        <v>40</v>
      </c>
      <c r="D63" s="63"/>
      <c r="E63" s="61">
        <v>10</v>
      </c>
      <c r="F63" s="62">
        <f t="shared" si="10"/>
        <v>0</v>
      </c>
      <c r="G63" s="62">
        <f t="shared" si="11"/>
        <v>0</v>
      </c>
    </row>
    <row r="64" spans="1:7" x14ac:dyDescent="0.55000000000000004">
      <c r="A64" s="76" t="s">
        <v>50</v>
      </c>
      <c r="B64" s="76"/>
      <c r="C64" s="51"/>
      <c r="D64" s="51"/>
      <c r="E64" s="52"/>
      <c r="F64" s="47">
        <f>SUM(F61:F63)</f>
        <v>0</v>
      </c>
      <c r="G64" s="47">
        <f>SUM(G61:G63)</f>
        <v>0</v>
      </c>
    </row>
    <row r="65" spans="1:7" ht="15.75" x14ac:dyDescent="0.55000000000000004">
      <c r="A65" s="33"/>
      <c r="B65" s="64"/>
      <c r="F65" s="65"/>
      <c r="G65" s="65"/>
    </row>
    <row r="66" spans="1:7" s="73" customFormat="1" x14ac:dyDescent="0.55000000000000004">
      <c r="A66" s="77" t="s">
        <v>51</v>
      </c>
      <c r="B66" s="77"/>
      <c r="C66" s="70"/>
      <c r="D66" s="70"/>
      <c r="E66" s="71"/>
      <c r="F66" s="72">
        <f>F58+F64</f>
        <v>0</v>
      </c>
      <c r="G66" s="72">
        <f>G58+G64</f>
        <v>0</v>
      </c>
    </row>
  </sheetData>
  <mergeCells count="7">
    <mergeCell ref="A5:A6"/>
    <mergeCell ref="B5:B6"/>
    <mergeCell ref="A64:B64"/>
    <mergeCell ref="A66:B66"/>
    <mergeCell ref="A1:G1"/>
    <mergeCell ref="A2:G2"/>
    <mergeCell ref="A3:G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výkaz-výměr</vt:lpstr>
      <vt:lpstr>'výkaz-výměr'!_Hlk217996077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</dc:creator>
  <cp:lastModifiedBy>Tomáš Páleníček z KROUPALIDÉ</cp:lastModifiedBy>
  <cp:lastPrinted>2023-07-12T09:10:27Z</cp:lastPrinted>
  <dcterms:created xsi:type="dcterms:W3CDTF">2011-03-02T10:30:41Z</dcterms:created>
  <dcterms:modified xsi:type="dcterms:W3CDTF">2026-02-10T08:47:37Z</dcterms:modified>
</cp:coreProperties>
</file>