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230D19AA-8538-4B4F-82D4-10B49593AD23}" xr6:coauthVersionLast="47" xr6:coauthVersionMax="47" xr10:uidLastSave="{00000000-0000-0000-0000-000000000000}"/>
  <bookViews>
    <workbookView xWindow="13860" yWindow="0" windowWidth="24645" windowHeight="15585" xr2:uid="{27A69013-43D2-4D50-99BD-B1C68AFA0ACB}"/>
  </bookViews>
  <sheets>
    <sheet name="Položkový rozpoč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H10" i="1"/>
  <c r="I10" i="1"/>
  <c r="G11" i="1"/>
  <c r="H11" i="1"/>
  <c r="I11" i="1" s="1"/>
  <c r="G12" i="1"/>
  <c r="H12" i="1"/>
  <c r="I12" i="1"/>
  <c r="G13" i="1"/>
  <c r="H13" i="1"/>
  <c r="I13" i="1"/>
  <c r="G14" i="1"/>
  <c r="H14" i="1"/>
  <c r="I14" i="1"/>
  <c r="G15" i="1"/>
  <c r="H15" i="1"/>
  <c r="I15" i="1"/>
  <c r="G16" i="1"/>
  <c r="H16" i="1"/>
  <c r="I16" i="1"/>
  <c r="G17" i="1"/>
  <c r="H17" i="1"/>
  <c r="I17" i="1"/>
  <c r="H24" i="1" l="1"/>
  <c r="I24" i="1" s="1"/>
  <c r="G24" i="1"/>
  <c r="H22" i="1"/>
  <c r="I22" i="1" s="1"/>
  <c r="G22" i="1"/>
  <c r="H20" i="1"/>
  <c r="I20" i="1" s="1"/>
  <c r="G20" i="1"/>
  <c r="H9" i="1"/>
  <c r="G9" i="1"/>
  <c r="B26" i="1" l="1"/>
  <c r="E26" i="1" s="1"/>
  <c r="I9" i="1"/>
</calcChain>
</file>

<file path=xl/sharedStrings.xml><?xml version="1.0" encoding="utf-8"?>
<sst xmlns="http://schemas.openxmlformats.org/spreadsheetml/2006/main" count="48" uniqueCount="41">
  <si>
    <t>Položkový rozpočet předmětu dodávky</t>
  </si>
  <si>
    <r>
      <t xml:space="preserve">Zadavatel: </t>
    </r>
    <r>
      <rPr>
        <sz val="10"/>
        <rFont val="Arial"/>
        <family val="2"/>
        <charset val="238"/>
      </rPr>
      <t xml:space="preserve">        ZŠ s rozšířenou výukou Hv, Teplice </t>
    </r>
  </si>
  <si>
    <t xml:space="preserve">Název zakázky: </t>
  </si>
  <si>
    <t>Počítačová učebna na klíč</t>
  </si>
  <si>
    <t>Identifikační údaje uchazeče:</t>
  </si>
  <si>
    <t>Název</t>
  </si>
  <si>
    <t>Minimální požadované parametry zadavatelem</t>
  </si>
  <si>
    <t xml:space="preserve">Množství </t>
  </si>
  <si>
    <t>Nabízené parametry uchazečem</t>
  </si>
  <si>
    <t>Záruka v měsících</t>
  </si>
  <si>
    <t xml:space="preserve"> jednotková cena bez DPH</t>
  </si>
  <si>
    <t>jednotková cena s DPH</t>
  </si>
  <si>
    <t>celková cena bez DPH</t>
  </si>
  <si>
    <t>celková cena s DPH</t>
  </si>
  <si>
    <t xml:space="preserve">      Žákovská židle</t>
  </si>
  <si>
    <t>Rolety pro zastínění, motorický pohon s DO</t>
  </si>
  <si>
    <t>Wi-Fi AP</t>
  </si>
  <si>
    <t>Služby</t>
  </si>
  <si>
    <t>Instalace rozvodů LAN a 230V, vč. elektrorozvaděče a revize</t>
  </si>
  <si>
    <t>Konfigurace sítě</t>
  </si>
  <si>
    <t>Celková cena bez DPH</t>
  </si>
  <si>
    <t>Celková cena s DPH</t>
  </si>
  <si>
    <t>podpis odpovědné osoby</t>
  </si>
  <si>
    <t>Žákovský počítačový stůl s kabelovým kanálem</t>
  </si>
  <si>
    <t xml:space="preserve">Žákovský stůl s prac. deskou 1000x650mm, výška 760 mm, kovová konstrukce z ocelových trubek o průměru 50mm a obdélníkových profilů 40x20mm, pracovní plocha z oboustranně laminované 22 mm dřevotřískové desky s 2 mm ABS hranou. Zadní krycí deska s kovovým kanálem pro uložení kabelů, vč. průchodky na prac. desku. Konstrukce - barevné provedení RAL 9006. Deska - min. tl. 22mm v šedé barvě. </t>
  </si>
  <si>
    <t>Katedra s 4x uzamykatelnou zásuvkou vlevo</t>
  </si>
  <si>
    <t xml:space="preserve">Stůl s prac. deskou 1750x700, výška 760mm, 4x uzamykatelná zásuvka z levé strany. Kovová konstrukce z ocelových trubek o průměru 50mm a obdélníkových profilů 40x20mm, pracovní plocha z oboustranně laminované 22 mm dřevotřískové desky s 2 mm ABS hranou, vč. průchodky na prac. desku. Konstrukce - barevné provedení RAL 9006. Deska - min. tl. 22mm v šedé barvě. </t>
  </si>
  <si>
    <t>Počítače pro montáž za monitory</t>
  </si>
  <si>
    <t>Monitory</t>
  </si>
  <si>
    <t>MiniPC s možností montáže na zadní stranu LCD monitoru.
Min. 8-jádrový procesor - bodové hodnocení PassMark min. 17500 bodů.
Operační paměť min. 16GB s možností rozšíření (min. 1x volný slot)
SSD disk min. 512GB NVMe s možností rozšíření o druhý disk
Porty - min. 1x HDMI v 2.1, 1x DisplayPort v 1.4, 1x 1Gbps RJ45, 3x USB 3.2, 1x USB-C 3.2 Gen2, 2x USB 2.0.
Výrobcem předinstalovaný operační systém v poslední dostupné verzi, s možností připojení do doménové sítě školy (nikdy neaktivovaná licence v CZ lokalizaci, výrobcem předinstalovaná s lic. číslem uloženým v základní desce).
Součástí dodávky USB klávesnice a optická myš. Interní reproduktor.
Úsporný napájecí zdroj max 90W s účinností alespoň 89%.
Záruka min. 3roky, oprava v místě instalace garantovaná výrobcem. PC nesmí být repasovaný.</t>
  </si>
  <si>
    <t>Monitor kompatibilní s dodaným PC - možnost sestavení jako stabilní celek (montáž PC na LCD monitor). Monitor o velikosti min. 23.8" typu IPS, s rozlišením min. FullHD, obnovovací frekvence 100Hz, odezva 4ms, výškově nastavitelný (rozsah alespoň 15cm), pivot, integrované reproduktory.
Min. 1x HDMI, 1x D-SUB, 1x DisplayPort. Filtr modrého světla (Low Blue Light), ENERGY STAR/ TCO 10.
Záruka min. 3roky, oprava v místě instalace garantovaná výrobcem. Monitor nesmí být repasovaný.</t>
  </si>
  <si>
    <t>Držáky pro montáž PC na LCD, vč. instalace ve škole</t>
  </si>
  <si>
    <t>Montážní držáky do VESA, pro instalaci PC na dodávané monitory, tak aby tvořili jeden stabilní celek. Dodávka vč. instalace a sestavení v učebně.</t>
  </si>
  <si>
    <t>Interaktivní display 86" 4K na zvedacím pylonu, vč. montáže</t>
  </si>
  <si>
    <t>Standard 802.11be, pásmo 2.4 + 5 + 6 GHz, pásmo 6 GHz s propustností 5,7 Gb/s, pásmo 5GHz s propustností 2,8Gb/s, pásmo 2,4 GHz s propustností 688 Mb/s, podpora PoE+ napájení 802.3at, min. 6x int. anténa, 1x 2.5Gbps RJ45, podpora WPA/WPA/WPA3, VLAN (802.1Q), Advanced QoS, Guest Trafic Isolation, plná podpora a konfigurace prostřednictvím UniFi Network Application. Vyžadována kompatibilita se stávajícím systémem UniFi.</t>
  </si>
  <si>
    <t>Popis: Připojení PC do doménové sítě školy, konfigurace LAN, konfigurace WiFi AP do stávajícího controlleru UniFi.</t>
  </si>
  <si>
    <t>Školní židle pro moderní ergonomické sezení - stohovatelná, výškově nenastavitelná židle, šedá pérovací podnož vel. 5, 6, 7, s ergonomickým plastovým šálovým sedákem. Jednodílný sedák s opěrákem má kruhový otvor v opěradle pro jednoduché uchopení. Skořepinový plastový polypropylenový sedák se vzduchovým polštářem, snadno omyvatelný, s jemnou strukturou bez horní perforace a drážek. Sedák možno doplnit o čalouněný snímatelný a pratelný potah. Certifikace ČSN EN 1729-1:2017, ČSN EN 1729-2+A1:2017
Maximální zatížení 130 Kg. Záruka 5 let.
Konstrukce - barevné provedení RAL 9006, sedák v oranžové barvě.</t>
  </si>
  <si>
    <t>motorické zastínění s ovládáním na dálkový ovladač typu SOMFY, pro zastínění 3ks oken s rozměry vč. rámu 2350mm (šířka) x 2300mm (výška), včetně společného dálkového ovladače na min. 5 kanálů</t>
  </si>
  <si>
    <t>Montáž PC, nábytku a rolet (vč. přívodu el.) + doprava</t>
  </si>
  <si>
    <r>
      <t xml:space="preserve">Interaktivní dotykový display s min. úhlopříčkou 86" a rozlišením 4K, barevná hloubka min. 10 bit, min. 50 dotykových bodů. Certifikace Google EDLA. Display typu VA nebo IPS, odolné krycí sklo s tvrdostí min. 9H (min. 3mm krycí sklo), jas min. 400 cd/m2, kontrast min. 5000:1, reproduktory min. 2x 20W + 25W, souč. dodávky dotykové pero a bezdrátový modul s připojením USB-C (možnost přímého napojení bez nutnosti instalace dalšího sw, vč. podpory USB periferií a interaktivity). Integrované senzory okolního osvětlení, min. WiFi AC (vč. podpory 802.1X) a bluetooth rozhraní min. verze 5, min. NFC rozhraní. Možnost sdílení obrazovky přes interní wifi modul nebo LAN síť - pro Window/iOS/Android zařízení. Operační systém Android ve verzi min. 14, kompletně v češtině - integrovaný webový prohlížeč, malování, poznámkový blok, správce souborů, sw pro práci se soubory MS Office nebo PDF a další.. možnost doinstalování dalších aplikací přímo z prostředí Google Play obchodu (zejména potřebujeme aplikaci MS Teams). 
Interní procesor s min. 4-mi jádry, operační paměť min. 8GB a úložiště s min. kapacitou 128GB. Možnost osazení PC do interního OPS slotu. 
</t>
    </r>
    <r>
      <rPr>
        <sz val="8"/>
        <color rgb="FFFF0000"/>
        <rFont val="Arial"/>
        <family val="2"/>
        <charset val="238"/>
      </rPr>
      <t xml:space="preserve">
</t>
    </r>
    <r>
      <rPr>
        <sz val="8"/>
        <rFont val="Arial"/>
        <family val="2"/>
        <charset val="238"/>
      </rPr>
      <t>Požadujeme instalaci včetně zvedacího systému na stěnu s min. rozsahem zdvihu alespoň 400mm.
Dodávka vč. instalace. Montážní materiál sestavy - spojovací materiál, kabeláž (max 15m HDMI + USB + napájení + LAN), elektroinst. materiál., lišty, přepěťová ochrana. U katedry požadujeme přípojné místo na zeď s porty HDMI a USB.
Kompletní instalace a případné zalištování, zaškolení obsluhy. Záruka min. 5 let.</t>
    </r>
  </si>
  <si>
    <t xml:space="preserve">Popis:
V rohu učebny, pod stávajícím datovým rozvaděčem typu RACK, bude umístěn nový elektro rozvaděč, který bude připojen z nadřazeného rozvaděče ve škole. Kabel včetně úprav stávajícího nadřazeného rozvaděče je součástí dodávky této zakázky. Za tímto účelem proběhne ve škole místní šetření. V nově dodaném rozvaděči učebny bude hlavní vypínač, třífázový  32A. V rozvaděči budou umístěny 6x kombinovaný proudový chránič s nadproudovou ochranou 16A/B s reziduálním vybavujícím proudem 30mA charakteristiky A nebo B pro nové zásuvkové rozvody a 1x kombinovaný proudový chránič s nadproudovou ochranou 10A/B s vybavujícím reziduálním proudem 30mA cahrakteristiky A nebo B pro nově instalované rolety. Zásuvkové rozvody budou realizovány kabely CYKY-J 3x2,5mm2 (Dvě zásuvky 230V/16A u každé řady stolů, dvě zásuvky u katedry, 1x zásuvka pro RACK). Po obvodu učebny bude instalován dvoukomorový parapetní žlab, ve výšce nad pracovní deskou stolů. Zásuvky budou umístěny u stolů, z nich budou připojeny prodlužovací přívody do kabelových kanálů ve stolech. Pro každé žákovské místo budou připraveny  2xzásuvky 230V (počítač+monitor). Rolety budou připojeny kabelem CYKY-J 3x1,5mm2.
Elektro rozvaděč bude opatřen štítkem výrobce a musí k němu být dodáno prohlášení o shodě včetně protokolu o kusové zkoušce.
Datové rozvody budou podobně vyvedeny parapetním žlabem do zásuvek (pro každé žákovské místo bude připravena zásuvka 1x RJ45 cat.5e, pro katedru 2xRJ45 cat.5e, pro interaktivní panel 1x RJ45 cat.5e). Tyto vývody budou ukončeny ve stávajícím RACKu na nově instalovaných patch panelech (min. 2x 24portů).
Firma instalující elektro rozvody musí mít platné oprávnění vydané Technickou inspekcí ČR dle zákona č.250/2021 Sb. §7.
Součástí předávací dokumentace bude výchozí revize elektrického zařízení dle zákona č. 250/2021 Sb. a NV 194/2022 Sb. obsahující projektovou dokumentaci k nově instalovaným rozvodům.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</si>
</sst>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Kč&quot;"/>
    <numFmt numFmtId="165" formatCode="#,##0\ &quot;Kč&quot;"/>
    <numFmt numFmtId="166" formatCode="#,##0.00&quot; Kč&quot;"/>
    <numFmt numFmtId="167" formatCode="#,##0&quot; Kč&quot;"/>
  </numFmts>
  <fonts count="7" x14ac:knownFonts="1">
    <font>
      <sz val="10"/>
      <name val="Arial"/>
      <family val="2"/>
      <charset val="238"/>
    </font>
    <font>
      <b/>
      <sz val="14"/>
      <name val="Arial"/>
      <family val="2"/>
      <charset val="238"/>
    </font>
    <font>
      <b/>
      <sz val="10"/>
      <name val="Arial"/>
      <family val="2"/>
      <charset val="238"/>
    </font>
    <font>
      <sz val="9"/>
      <name val="Arial"/>
      <family val="2"/>
      <charset val="238"/>
    </font>
    <font>
      <sz val="8"/>
      <name val="Arial"/>
      <family val="2"/>
      <charset val="238"/>
    </font>
    <font>
      <sz val="8"/>
      <color rgb="FF000000"/>
      <name val="Arial"/>
      <family val="2"/>
      <charset val="238"/>
    </font>
    <font>
      <sz val="8"/>
      <color rgb="FFFF0000"/>
      <name val="Arial"/>
      <family val="2"/>
      <charset val="238"/>
    </font>
  </fonts>
  <fills count="5">
    <fill>
      <patternFill patternType="none"/>
    </fill>
    <fill>
      <patternFill patternType="gray125"/>
    </fill>
    <fill>
      <patternFill patternType="solid">
        <fgColor theme="0" tint="-4.9989318521683403E-2"/>
        <bgColor indexed="31"/>
      </patternFill>
    </fill>
    <fill>
      <patternFill patternType="solid">
        <fgColor theme="0" tint="-4.9989318521683403E-2"/>
        <bgColor indexed="64"/>
      </patternFill>
    </fill>
    <fill>
      <patternFill patternType="solid">
        <fgColor theme="0" tint="-0.14999847407452621"/>
        <bgColor indexed="31"/>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64"/>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indexed="8"/>
      </left>
      <right style="medium">
        <color indexed="64"/>
      </right>
      <top style="thin">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style="thin">
        <color indexed="8"/>
      </left>
      <right style="thin">
        <color indexed="8"/>
      </right>
      <top/>
      <bottom/>
      <diagonal/>
    </border>
    <border>
      <left style="thin">
        <color indexed="8"/>
      </left>
      <right style="thin">
        <color indexed="8"/>
      </right>
      <top style="medium">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2" fillId="0" borderId="0" xfId="0" applyFont="1" applyAlignment="1">
      <alignment wrapText="1"/>
    </xf>
    <xf numFmtId="0" fontId="2" fillId="0" borderId="0" xfId="0" applyFont="1"/>
    <xf numFmtId="0" fontId="2" fillId="0" borderId="5" xfId="0" applyFont="1" applyBorder="1" applyAlignment="1">
      <alignment horizontal="left" vertical="center"/>
    </xf>
    <xf numFmtId="0" fontId="0" fillId="0" borderId="6" xfId="0" applyBorder="1" applyAlignment="1">
      <alignment vertical="center"/>
    </xf>
    <xf numFmtId="0" fontId="0" fillId="0" borderId="8" xfId="0" applyBorder="1" applyAlignment="1">
      <alignment horizontal="left" vertical="center"/>
    </xf>
    <xf numFmtId="0" fontId="0" fillId="0" borderId="9" xfId="0" applyBorder="1" applyAlignment="1">
      <alignment vertical="center"/>
    </xf>
    <xf numFmtId="0" fontId="2"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4" fillId="2" borderId="12" xfId="0" applyFont="1" applyFill="1" applyBorder="1" applyAlignment="1">
      <alignment horizontal="center" vertical="center" wrapText="1"/>
    </xf>
    <xf numFmtId="0" fontId="5" fillId="3" borderId="0" xfId="0" applyFont="1" applyFill="1" applyAlignment="1">
      <alignment horizontal="left" vertical="center" wrapText="1"/>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164" fontId="4" fillId="0" borderId="12" xfId="0" applyNumberFormat="1" applyFont="1" applyBorder="1" applyAlignment="1">
      <alignment horizontal="center" vertical="center"/>
    </xf>
    <xf numFmtId="165" fontId="4" fillId="0" borderId="12" xfId="0" applyNumberFormat="1" applyFont="1" applyBorder="1" applyAlignment="1">
      <alignment horizontal="center" vertical="center"/>
    </xf>
    <xf numFmtId="165" fontId="4" fillId="0" borderId="13" xfId="0" applyNumberFormat="1" applyFont="1" applyBorder="1" applyAlignment="1">
      <alignment horizontal="center" vertical="center"/>
    </xf>
    <xf numFmtId="0" fontId="4" fillId="3" borderId="12"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164" fontId="4" fillId="0" borderId="0" xfId="0" applyNumberFormat="1" applyFont="1" applyAlignment="1">
      <alignment horizontal="center" vertical="center"/>
    </xf>
    <xf numFmtId="165" fontId="4" fillId="0" borderId="0" xfId="0" applyNumberFormat="1" applyFont="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64" fontId="3" fillId="2" borderId="14" xfId="0" applyNumberFormat="1" applyFont="1" applyFill="1" applyBorder="1" applyAlignment="1">
      <alignment horizontal="center" vertical="center" wrapText="1"/>
    </xf>
    <xf numFmtId="0" fontId="4" fillId="0" borderId="14" xfId="0" applyFont="1" applyBorder="1" applyAlignment="1">
      <alignment horizontal="center" vertical="center"/>
    </xf>
    <xf numFmtId="0" fontId="4" fillId="0" borderId="14" xfId="0" applyFont="1" applyBorder="1" applyAlignment="1">
      <alignment horizontal="left" vertical="center" wrapText="1"/>
    </xf>
    <xf numFmtId="164" fontId="4" fillId="0" borderId="14" xfId="0" applyNumberFormat="1" applyFont="1" applyBorder="1" applyAlignment="1">
      <alignment horizontal="center" vertical="center"/>
    </xf>
    <xf numFmtId="165" fontId="4" fillId="0" borderId="14" xfId="0" applyNumberFormat="1" applyFont="1" applyBorder="1" applyAlignment="1">
      <alignment horizontal="center" vertical="center"/>
    </xf>
    <xf numFmtId="0" fontId="0" fillId="0" borderId="0" xfId="0" applyAlignment="1">
      <alignment horizontal="center"/>
    </xf>
    <xf numFmtId="0" fontId="0" fillId="4" borderId="1" xfId="0" applyFill="1" applyBorder="1" applyAlignment="1">
      <alignment horizontal="center" vertical="center" wrapText="1"/>
    </xf>
    <xf numFmtId="166" fontId="2" fillId="0" borderId="2" xfId="0" applyNumberFormat="1" applyFont="1" applyBorder="1" applyAlignment="1">
      <alignment horizontal="center" vertical="center"/>
    </xf>
    <xf numFmtId="167" fontId="2" fillId="0" borderId="2" xfId="0" applyNumberFormat="1" applyFont="1" applyBorder="1"/>
    <xf numFmtId="0" fontId="2" fillId="4" borderId="2"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center" vertical="center" wrapText="1"/>
    </xf>
    <xf numFmtId="0" fontId="2" fillId="0" borderId="0" xfId="0" applyFont="1" applyAlignment="1">
      <alignment wrapText="1"/>
    </xf>
    <xf numFmtId="0" fontId="0" fillId="2" borderId="4" xfId="0" applyFill="1" applyBorder="1" applyAlignment="1">
      <alignment horizontal="center" vertical="center" wrapText="1"/>
    </xf>
    <xf numFmtId="0" fontId="0" fillId="2" borderId="7" xfId="0" applyFill="1" applyBorder="1" applyAlignment="1">
      <alignment horizontal="center" vertical="center" wrapText="1"/>
    </xf>
    <xf numFmtId="0" fontId="3" fillId="2" borderId="14" xfId="0" applyFont="1" applyFill="1" applyBorder="1" applyAlignment="1">
      <alignment horizontal="center" vertical="center" wrapText="1"/>
    </xf>
    <xf numFmtId="0" fontId="4" fillId="3" borderId="14" xfId="0" applyFont="1" applyFill="1" applyBorder="1" applyAlignment="1">
      <alignment horizontal="left" vertical="center" wrapText="1"/>
    </xf>
    <xf numFmtId="166" fontId="2" fillId="0" borderId="2" xfId="0" applyNumberFormat="1" applyFont="1" applyBorder="1" applyAlignment="1">
      <alignment horizontal="center" vertical="center"/>
    </xf>
    <xf numFmtId="166" fontId="2" fillId="0" borderId="3" xfId="0" applyNumberFormat="1" applyFont="1" applyBorder="1" applyAlignment="1">
      <alignment horizontal="center" vertical="center"/>
    </xf>
    <xf numFmtId="0" fontId="4" fillId="2" borderId="1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0" borderId="12"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C622C-DFBC-406E-8AED-319069BC55AC}">
  <sheetPr>
    <pageSetUpPr fitToPage="1"/>
  </sheetPr>
  <dimension ref="A1:I31"/>
  <sheetViews>
    <sheetView tabSelected="1" topLeftCell="A17" zoomScaleNormal="100" workbookViewId="0">
      <selection activeCell="A22" sqref="A22:B22"/>
    </sheetView>
  </sheetViews>
  <sheetFormatPr defaultColWidth="9.140625" defaultRowHeight="10.5" customHeight="1" x14ac:dyDescent="0.2"/>
  <cols>
    <col min="1" max="1" width="16.7109375" style="1" customWidth="1"/>
    <col min="2" max="2" width="56.28515625" customWidth="1"/>
    <col min="3" max="3" width="7.85546875" customWidth="1"/>
    <col min="4" max="4" width="44.5703125" customWidth="1"/>
    <col min="5" max="5" width="8.28515625" customWidth="1"/>
    <col min="6" max="6" width="12.140625" customWidth="1"/>
    <col min="7" max="7" width="11.7109375" customWidth="1"/>
    <col min="8" max="8" width="12" customWidth="1"/>
    <col min="9" max="9" width="12.28515625" customWidth="1"/>
    <col min="10" max="10" width="8.85546875" customWidth="1"/>
    <col min="11" max="16" width="6.7109375" customWidth="1"/>
  </cols>
  <sheetData>
    <row r="1" spans="1:9" ht="23.25" customHeight="1" x14ac:dyDescent="0.2">
      <c r="A1" s="38" t="s">
        <v>0</v>
      </c>
      <c r="B1" s="39"/>
      <c r="C1" s="39"/>
      <c r="D1" s="39"/>
      <c r="E1" s="39"/>
      <c r="F1" s="40"/>
      <c r="G1" s="40"/>
      <c r="H1" s="40"/>
      <c r="I1" s="40"/>
    </row>
    <row r="2" spans="1:9" ht="7.5" customHeight="1" x14ac:dyDescent="0.2"/>
    <row r="3" spans="1:9" ht="13.5" customHeight="1" x14ac:dyDescent="0.2">
      <c r="A3" s="41" t="s">
        <v>1</v>
      </c>
      <c r="B3" s="41"/>
      <c r="C3" s="41"/>
      <c r="D3" s="41"/>
      <c r="E3" s="41"/>
      <c r="F3" s="41"/>
      <c r="G3" s="41"/>
      <c r="H3" s="41"/>
      <c r="I3" s="41"/>
    </row>
    <row r="4" spans="1:9" ht="13.5" customHeight="1" x14ac:dyDescent="0.2">
      <c r="A4" s="2" t="s">
        <v>2</v>
      </c>
      <c r="B4" t="s">
        <v>3</v>
      </c>
    </row>
    <row r="5" spans="1:9" ht="7.5" customHeight="1" thickBot="1" x14ac:dyDescent="0.25">
      <c r="A5"/>
    </row>
    <row r="6" spans="1:9" ht="16.5" customHeight="1" x14ac:dyDescent="0.2">
      <c r="A6" s="42" t="s">
        <v>4</v>
      </c>
      <c r="B6" s="3"/>
      <c r="C6" s="4"/>
      <c r="D6" s="4"/>
      <c r="E6" s="4"/>
      <c r="F6" s="4"/>
      <c r="G6" s="4"/>
      <c r="H6" s="4"/>
      <c r="I6" s="4"/>
    </row>
    <row r="7" spans="1:9" ht="16.5" customHeight="1" thickBot="1" x14ac:dyDescent="0.25">
      <c r="A7" s="43"/>
      <c r="B7" s="5"/>
      <c r="C7" s="6"/>
      <c r="D7" s="6"/>
      <c r="E7" s="7"/>
      <c r="F7" s="7"/>
      <c r="G7" s="7"/>
      <c r="H7" s="7"/>
      <c r="I7" s="7"/>
    </row>
    <row r="8" spans="1:9" s="2" customFormat="1" ht="27" customHeight="1" x14ac:dyDescent="0.2">
      <c r="A8" s="8" t="s">
        <v>5</v>
      </c>
      <c r="B8" s="9" t="s">
        <v>6</v>
      </c>
      <c r="C8" s="8" t="s">
        <v>7</v>
      </c>
      <c r="D8" s="10" t="s">
        <v>8</v>
      </c>
      <c r="E8" s="8" t="s">
        <v>9</v>
      </c>
      <c r="F8" s="8" t="s">
        <v>10</v>
      </c>
      <c r="G8" s="8" t="s">
        <v>11</v>
      </c>
      <c r="H8" s="8" t="s">
        <v>12</v>
      </c>
      <c r="I8" s="8" t="s">
        <v>13</v>
      </c>
    </row>
    <row r="9" spans="1:9" s="2" customFormat="1" ht="110.25" customHeight="1" x14ac:dyDescent="0.2">
      <c r="A9" s="11" t="s">
        <v>14</v>
      </c>
      <c r="B9" s="12" t="s">
        <v>36</v>
      </c>
      <c r="C9" s="13">
        <v>24</v>
      </c>
      <c r="D9" s="14"/>
      <c r="E9" s="13">
        <v>24</v>
      </c>
      <c r="F9" s="15"/>
      <c r="G9" s="16">
        <f>F9*1.21</f>
        <v>0</v>
      </c>
      <c r="H9" s="16">
        <f>C9*F9</f>
        <v>0</v>
      </c>
      <c r="I9" s="17">
        <f>H9*1.21</f>
        <v>0</v>
      </c>
    </row>
    <row r="10" spans="1:9" s="2" customFormat="1" ht="87.75" customHeight="1" x14ac:dyDescent="0.2">
      <c r="A10" s="18" t="s">
        <v>23</v>
      </c>
      <c r="B10" s="19" t="s">
        <v>24</v>
      </c>
      <c r="C10" s="13">
        <v>24</v>
      </c>
      <c r="D10" s="14"/>
      <c r="E10" s="13">
        <v>24</v>
      </c>
      <c r="F10" s="15"/>
      <c r="G10" s="16">
        <f t="shared" ref="G10:G17" si="0">F10*1.21</f>
        <v>0</v>
      </c>
      <c r="H10" s="16">
        <f t="shared" ref="H10:H17" si="1">C10*F10</f>
        <v>0</v>
      </c>
      <c r="I10" s="17">
        <f t="shared" ref="I10:I17" si="2">H10*1.21</f>
        <v>0</v>
      </c>
    </row>
    <row r="11" spans="1:9" s="2" customFormat="1" ht="79.5" customHeight="1" x14ac:dyDescent="0.2">
      <c r="A11" s="11" t="s">
        <v>25</v>
      </c>
      <c r="B11" s="19" t="s">
        <v>26</v>
      </c>
      <c r="C11" s="13">
        <v>1</v>
      </c>
      <c r="D11" s="14"/>
      <c r="E11" s="13">
        <v>24</v>
      </c>
      <c r="F11" s="15"/>
      <c r="G11" s="16">
        <f t="shared" si="0"/>
        <v>0</v>
      </c>
      <c r="H11" s="16">
        <f t="shared" si="1"/>
        <v>0</v>
      </c>
      <c r="I11" s="17">
        <f t="shared" si="2"/>
        <v>0</v>
      </c>
    </row>
    <row r="12" spans="1:9" s="2" customFormat="1" ht="171.75" customHeight="1" x14ac:dyDescent="0.2">
      <c r="A12" s="11" t="s">
        <v>27</v>
      </c>
      <c r="B12" s="19" t="s">
        <v>29</v>
      </c>
      <c r="C12" s="13">
        <v>25</v>
      </c>
      <c r="D12" s="14"/>
      <c r="E12" s="13">
        <v>36</v>
      </c>
      <c r="F12" s="15"/>
      <c r="G12" s="16">
        <f t="shared" si="0"/>
        <v>0</v>
      </c>
      <c r="H12" s="16">
        <f t="shared" si="1"/>
        <v>0</v>
      </c>
      <c r="I12" s="17">
        <f t="shared" si="2"/>
        <v>0</v>
      </c>
    </row>
    <row r="13" spans="1:9" s="2" customFormat="1" ht="101.25" customHeight="1" x14ac:dyDescent="0.2">
      <c r="A13" s="11" t="s">
        <v>28</v>
      </c>
      <c r="B13" s="19" t="s">
        <v>30</v>
      </c>
      <c r="C13" s="13">
        <v>25</v>
      </c>
      <c r="D13" s="14"/>
      <c r="E13" s="13">
        <v>36</v>
      </c>
      <c r="F13" s="15"/>
      <c r="G13" s="16">
        <f t="shared" si="0"/>
        <v>0</v>
      </c>
      <c r="H13" s="16">
        <f t="shared" si="1"/>
        <v>0</v>
      </c>
      <c r="I13" s="17">
        <f t="shared" si="2"/>
        <v>0</v>
      </c>
    </row>
    <row r="14" spans="1:9" s="2" customFormat="1" ht="101.25" customHeight="1" x14ac:dyDescent="0.2">
      <c r="A14" s="11" t="s">
        <v>31</v>
      </c>
      <c r="B14" s="19" t="s">
        <v>32</v>
      </c>
      <c r="C14" s="13">
        <v>25</v>
      </c>
      <c r="D14" s="14"/>
      <c r="E14" s="13">
        <v>36</v>
      </c>
      <c r="F14" s="15"/>
      <c r="G14" s="16">
        <f t="shared" si="0"/>
        <v>0</v>
      </c>
      <c r="H14" s="16">
        <f t="shared" si="1"/>
        <v>0</v>
      </c>
      <c r="I14" s="17">
        <f t="shared" si="2"/>
        <v>0</v>
      </c>
    </row>
    <row r="15" spans="1:9" s="2" customFormat="1" ht="281.25" x14ac:dyDescent="0.2">
      <c r="A15" s="11" t="s">
        <v>33</v>
      </c>
      <c r="B15" s="19" t="s">
        <v>39</v>
      </c>
      <c r="C15" s="13">
        <v>1</v>
      </c>
      <c r="D15" s="14"/>
      <c r="E15" s="13">
        <v>60</v>
      </c>
      <c r="F15" s="15"/>
      <c r="G15" s="16">
        <f t="shared" si="0"/>
        <v>0</v>
      </c>
      <c r="H15" s="16">
        <f t="shared" si="1"/>
        <v>0</v>
      </c>
      <c r="I15" s="17">
        <f t="shared" si="2"/>
        <v>0</v>
      </c>
    </row>
    <row r="16" spans="1:9" s="2" customFormat="1" ht="60" customHeight="1" x14ac:dyDescent="0.2">
      <c r="A16" s="11" t="s">
        <v>15</v>
      </c>
      <c r="B16" s="51" t="s">
        <v>37</v>
      </c>
      <c r="C16" s="13">
        <v>3</v>
      </c>
      <c r="D16" s="14"/>
      <c r="E16" s="13">
        <v>24</v>
      </c>
      <c r="F16" s="15"/>
      <c r="G16" s="16">
        <f t="shared" si="0"/>
        <v>0</v>
      </c>
      <c r="H16" s="16">
        <f t="shared" si="1"/>
        <v>0</v>
      </c>
      <c r="I16" s="17">
        <f t="shared" si="2"/>
        <v>0</v>
      </c>
    </row>
    <row r="17" spans="1:9" s="2" customFormat="1" ht="78" customHeight="1" x14ac:dyDescent="0.2">
      <c r="A17" s="11" t="s">
        <v>16</v>
      </c>
      <c r="B17" s="19" t="s">
        <v>34</v>
      </c>
      <c r="C17" s="13">
        <v>1</v>
      </c>
      <c r="D17" s="14"/>
      <c r="E17" s="13">
        <v>24</v>
      </c>
      <c r="F17" s="15"/>
      <c r="G17" s="16">
        <f t="shared" si="0"/>
        <v>0</v>
      </c>
      <c r="H17" s="16">
        <f t="shared" si="1"/>
        <v>0</v>
      </c>
      <c r="I17" s="17">
        <f t="shared" si="2"/>
        <v>0</v>
      </c>
    </row>
    <row r="18" spans="1:9" ht="28.9" customHeight="1" x14ac:dyDescent="0.2">
      <c r="A18" s="20"/>
      <c r="B18" s="21"/>
      <c r="C18" s="22"/>
      <c r="D18" s="21"/>
      <c r="E18" s="22"/>
      <c r="F18" s="23"/>
      <c r="G18" s="24"/>
      <c r="H18" s="24"/>
      <c r="I18" s="24"/>
    </row>
    <row r="19" spans="1:9" ht="31.9" customHeight="1" x14ac:dyDescent="0.2">
      <c r="A19" s="44" t="s">
        <v>17</v>
      </c>
      <c r="B19" s="44"/>
      <c r="C19" s="25" t="s">
        <v>7</v>
      </c>
      <c r="D19" s="26" t="s">
        <v>8</v>
      </c>
      <c r="E19" s="25" t="s">
        <v>9</v>
      </c>
      <c r="F19" s="27" t="s">
        <v>10</v>
      </c>
      <c r="G19" s="25" t="s">
        <v>11</v>
      </c>
      <c r="H19" s="25" t="s">
        <v>12</v>
      </c>
      <c r="I19" s="25" t="s">
        <v>13</v>
      </c>
    </row>
    <row r="20" spans="1:9" s="2" customFormat="1" ht="24" customHeight="1" x14ac:dyDescent="0.2">
      <c r="A20" s="37" t="s">
        <v>18</v>
      </c>
      <c r="B20" s="37"/>
      <c r="C20" s="28">
        <v>1</v>
      </c>
      <c r="D20" s="29"/>
      <c r="E20" s="28">
        <v>24</v>
      </c>
      <c r="F20" s="30"/>
      <c r="G20" s="31">
        <f>F20*1.21</f>
        <v>0</v>
      </c>
      <c r="H20" s="31">
        <f>C20*F20</f>
        <v>0</v>
      </c>
      <c r="I20" s="31">
        <f>H20*1.21</f>
        <v>0</v>
      </c>
    </row>
    <row r="21" spans="1:9" s="2" customFormat="1" ht="138" customHeight="1" x14ac:dyDescent="0.2">
      <c r="A21" s="48" t="s">
        <v>40</v>
      </c>
      <c r="B21" s="49"/>
      <c r="C21" s="49"/>
      <c r="D21" s="49"/>
      <c r="E21" s="49"/>
      <c r="F21" s="49"/>
      <c r="G21" s="49"/>
      <c r="H21" s="49"/>
      <c r="I21" s="50"/>
    </row>
    <row r="22" spans="1:9" s="2" customFormat="1" ht="26.45" customHeight="1" x14ac:dyDescent="0.2">
      <c r="A22" s="45" t="s">
        <v>19</v>
      </c>
      <c r="B22" s="45"/>
      <c r="C22" s="28">
        <v>1</v>
      </c>
      <c r="D22" s="29"/>
      <c r="E22" s="28">
        <v>24</v>
      </c>
      <c r="F22" s="30"/>
      <c r="G22" s="31">
        <f t="shared" ref="G22:G24" si="3">F22*1.21</f>
        <v>0</v>
      </c>
      <c r="H22" s="31">
        <f t="shared" ref="H22:H24" si="4">C22*F22</f>
        <v>0</v>
      </c>
      <c r="I22" s="31">
        <f t="shared" ref="I22:I24" si="5">H22*1.21</f>
        <v>0</v>
      </c>
    </row>
    <row r="23" spans="1:9" s="2" customFormat="1" ht="25.5" customHeight="1" x14ac:dyDescent="0.2">
      <c r="A23" s="48" t="s">
        <v>35</v>
      </c>
      <c r="B23" s="49"/>
      <c r="C23" s="49"/>
      <c r="D23" s="49"/>
      <c r="E23" s="49"/>
      <c r="F23" s="49"/>
      <c r="G23" s="49"/>
      <c r="H23" s="49"/>
      <c r="I23" s="50"/>
    </row>
    <row r="24" spans="1:9" ht="20.45" customHeight="1" x14ac:dyDescent="0.2">
      <c r="A24" s="37" t="s">
        <v>38</v>
      </c>
      <c r="B24" s="37"/>
      <c r="C24" s="28">
        <v>1</v>
      </c>
      <c r="D24" s="29"/>
      <c r="E24" s="28">
        <v>24</v>
      </c>
      <c r="F24" s="30"/>
      <c r="G24" s="31">
        <f t="shared" si="3"/>
        <v>0</v>
      </c>
      <c r="H24" s="31">
        <f t="shared" si="4"/>
        <v>0</v>
      </c>
      <c r="I24" s="31">
        <f t="shared" si="5"/>
        <v>0</v>
      </c>
    </row>
    <row r="25" spans="1:9" ht="15" customHeight="1" x14ac:dyDescent="0.2">
      <c r="D25" s="32"/>
    </row>
    <row r="26" spans="1:9" ht="28.9" customHeight="1" x14ac:dyDescent="0.2">
      <c r="A26" s="33" t="s">
        <v>20</v>
      </c>
      <c r="B26" s="34">
        <f>SUM(H9:H24)</f>
        <v>0</v>
      </c>
      <c r="C26" s="35"/>
      <c r="D26" s="36" t="s">
        <v>21</v>
      </c>
      <c r="E26" s="46">
        <f>B26*1.21</f>
        <v>0</v>
      </c>
      <c r="F26" s="46"/>
      <c r="G26" s="47"/>
    </row>
    <row r="31" spans="1:9" ht="10.5" customHeight="1" x14ac:dyDescent="0.2">
      <c r="D31" s="32" t="s">
        <v>22</v>
      </c>
    </row>
  </sheetData>
  <sheetProtection selectLockedCells="1" selectUnlockedCells="1"/>
  <mergeCells count="11">
    <mergeCell ref="A22:B22"/>
    <mergeCell ref="A24:B24"/>
    <mergeCell ref="E26:G26"/>
    <mergeCell ref="A21:I21"/>
    <mergeCell ref="A23:I23"/>
    <mergeCell ref="A20:B20"/>
    <mergeCell ref="A1:E1"/>
    <mergeCell ref="F1:I1"/>
    <mergeCell ref="A3:I3"/>
    <mergeCell ref="A6:A7"/>
    <mergeCell ref="A19:B19"/>
  </mergeCells>
  <printOptions horizontalCentered="1"/>
  <pageMargins left="0.23622047244094491" right="0.23622047244094491" top="0.43" bottom="0.38" header="0.31496062992125984" footer="0.31496062992125984"/>
  <pageSetup paperSize="9" scale="80"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Položkový 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2026-01-26T11:01:16Z</dcterms:created>
  <dcterms:modified xsi:type="dcterms:W3CDTF">2026-01-26T11:01:26Z</dcterms:modified>
</cp:coreProperties>
</file>